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22071A0C-8DB0-4AC3-9BD4-89DF9D2FD1D5}"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<sst xmlns="http://schemas.openxmlformats.org/spreadsheetml/2006/main" count="370" uniqueCount="248">
  <si>
    <t>Health and Safety Overview Logbook Entry</t>
  </si>
  <si>
    <t>Student to complete all white boxes</t>
  </si>
  <si>
    <t>All boxes coloured orange to be completed by the marker</t>
  </si>
  <si>
    <t>Student Name</t>
  </si>
  <si>
    <t>Daniel Burden</t>
  </si>
  <si>
    <t>Applicable Health &amp; Safety Legislation</t>
  </si>
  <si>
    <t>Health and Safety Protocol to be followed before any session</t>
  </si>
  <si>
    <t>Staff</t>
  </si>
  <si>
    <t>David Cooper</t>
  </si>
  <si>
    <t>Adrian Dix</t>
  </si>
  <si>
    <t>Mark Fall</t>
  </si>
  <si>
    <t>Health &amp; Safety Considerations for machine workshop</t>
  </si>
  <si>
    <t>Health &amp; Safety Considerations for Engine Strip Workshop</t>
  </si>
  <si>
    <t xml:space="preserve">the main health and safety to consider is that within an engine there are many sharp components that can lead to harm such as engine valves that can contain a spring that may if misused or mistakenly taken out can lead to harm so it is always better to wear all available PPE even though it may not be necessary. Another issue that may arise is that with multiple people working in such a closed environment with an engine it can lead to people not always working on the engine at the same time what can lead to lapses in concentration and people messing around what can potentially lead to injuries. The final big factor is that there will be a range of equipment that will potentially have being used whilst dismantling and putting back together as if even one spanner has a crack that can potential lead to an injury there are a lot more equipment that can lead to work such as when dismantling the value there is pressure needed to remove the spring and if something snaps then it can lead to bodily injuries. </t>
  </si>
  <si>
    <t>Equipment Used</t>
  </si>
  <si>
    <t>Observations &amp; Feedback</t>
  </si>
  <si>
    <t xml:space="preserve">for the machine workshop my observation are that is it a very serouis place that needs constant supervision as there are many controlled risk that are fine as long as you are concentrating and being serious but in the workshop many different pieces can be made so its is a very useful area the feedback i would give i that there needs to be abit longer to show us how everything works as an hour to learn each machine before going into the pieces didn't feel long enough but with supervision it is okay as long as your willing to ask questions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</si>
  <si>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</si>
  <si>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</si>
  <si>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</si>
  <si>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</si>
  <si>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</si>
  <si>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</si>
  <si>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</si>
  <si>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</si>
  <si>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</si>
  <si>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</si>
  <si>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</si>
  <si>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</si>
  <si>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</si>
  <si>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</si>
  <si>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steel toe capped,safety goggles,items of clothing that cover arms and legs</t>
  </si>
  <si>
    <t>Session Location</t>
  </si>
  <si>
    <t>IQ021A</t>
  </si>
  <si>
    <t xml:space="preserve">Staff </t>
  </si>
  <si>
    <t>David Cooper, Adrian Dix</t>
  </si>
  <si>
    <t>Mill Activity</t>
  </si>
  <si>
    <t>Dimension 1</t>
  </si>
  <si>
    <t>Dimension 2</t>
  </si>
  <si>
    <t>Dimension 3</t>
  </si>
  <si>
    <t>Technical Drawing Dimension</t>
  </si>
  <si>
    <t>Tolerance (+/-)</t>
  </si>
  <si>
    <t>Final Dimension Achieved</t>
  </si>
  <si>
    <t>115.00mm</t>
  </si>
  <si>
    <t>0.2mm</t>
  </si>
  <si>
    <t>115.04mm</t>
  </si>
  <si>
    <t>60.00mm</t>
  </si>
  <si>
    <t>59.97mm</t>
  </si>
  <si>
    <t>90.00mm</t>
  </si>
  <si>
    <t>90.02mm</t>
  </si>
  <si>
    <t>Validated measurement</t>
  </si>
  <si>
    <t>Correct Dimension (1 mark)</t>
  </si>
  <si>
    <t>Dimension within tolerance (1 marks)</t>
  </si>
  <si>
    <t>Lathe Activity</t>
  </si>
  <si>
    <t>30.00mm</t>
  </si>
  <si>
    <t>29.99mm</t>
  </si>
  <si>
    <t>105.00mm</t>
  </si>
  <si>
    <t>104.99mm</t>
  </si>
  <si>
    <t>36.00mm</t>
  </si>
  <si>
    <t>0.05mm</t>
  </si>
  <si>
    <t>35.98mm</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</si>
  <si>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</si>
  <si>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</si>
  <si>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</si>
  <si>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</si>
  <si>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</si>
  <si>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</si>
  <si>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</si>
  <si>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</si>
  <si>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</si>
  <si>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</si>
  <si>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</si>
  <si>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</si>
  <si>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</si>
  <si>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</si>
  <si>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</si>
  <si>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</si>
  <si>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</si>
  <si>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</si>
  <si>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 (there are 5 bearing)</t>
  </si>
  <si>
    <t xml:space="preserve">3.06 /3.04  </t>
  </si>
  <si>
    <t>3.04/3.05</t>
  </si>
  <si>
    <t>All big end bearings (both halves)</t>
  </si>
  <si>
    <t xml:space="preserve">Inlet valve spring free length </t>
  </si>
  <si>
    <t>(intake/exhuast)                        52.21/52.5</t>
  </si>
  <si>
    <t>Inlet valve stem diameter</t>
  </si>
  <si>
    <t xml:space="preserve">(intake/exhuast)                         4.97/5.96 </t>
  </si>
  <si>
    <t>Inlet valve head diameter</t>
  </si>
  <si>
    <t xml:space="preserve">         (intake/exhuast)                        25.99/25.09          </t>
  </si>
  <si>
    <t>Using the equation provided in class, write a formula in the box below that references the relevant boxes above to calculate the Engine CC</t>
  </si>
  <si>
    <t>(PI/4) x (bore(sqaured)) x stroke x cylinders)=0.7854x(7.1935(Squared))x7.671x4=1247.05</t>
  </si>
  <si>
    <t>Equation</t>
  </si>
  <si>
    <t>Engine cc</t>
  </si>
  <si>
    <t xml:space="preserve">What components during the rebuld process have to be torqued, what is the torque setting and where would you find it? </t>
  </si>
  <si>
    <t xml:space="preserve">cyldiner head first 20NM then 50NM then 90-120NM making sure to keep it at an even NM with all the bolts (cylinder head cover 3-5NM) they can be found in the instruaction manual for the vehicle under the the engine section  </t>
  </si>
  <si>
    <t>Torque settings</t>
  </si>
  <si>
    <t>Torque location</t>
  </si>
  <si>
    <t xml:space="preserve">Describe areas in the engine where it might be possible to see evidence of wear? What can that wear tell us about the engine? </t>
  </si>
  <si>
    <t>(timing belt-it has done alot of mailage on that belt) (piston ring not sealing- there is miss timing leading to exsust gases leaaking out casuing damage)  (damage to pistion head- timing incorrect leading to phsyical damage to the pistion head or if bearing arent put on with enough space can lead to damage as it heats up)</t>
  </si>
  <si>
    <t>out of 5</t>
  </si>
  <si>
    <t>Out of 25</t>
  </si>
  <si>
    <t>Advanced Manufacturing Logbook Entry</t>
  </si>
  <si>
    <t>What is meant by Adavanced Manufacturing</t>
  </si>
  <si>
    <t>advance manufacting is using computers and techanology to help in the manufacting of matertials and parts</t>
  </si>
  <si>
    <t>Out of 2</t>
  </si>
  <si>
    <t>What equipment does UWTSD have for Advanced Manufacturing?</t>
  </si>
  <si>
    <t>CMS machine(Costruzioni Macchine Speciali),milling tool,lazar cutter,CNC machine(Computer Numerical Control) and 3d printer</t>
  </si>
  <si>
    <t>What is used to programme the CNC machines to produce components?</t>
  </si>
  <si>
    <t>autodesk fusion 360 or solid works</t>
  </si>
  <si>
    <t>Out of 1</t>
  </si>
  <si>
    <t>What type of material do the 3d printers use?</t>
  </si>
  <si>
    <t>Filaments, ABS (Acrylonitrile Butadiene Styrene),Resins and metal powders</t>
  </si>
  <si>
    <t xml:space="preserve">If you wanted to 3D print a component for a project, what would be the steps that you would need to take? </t>
  </si>
  <si>
    <t>first step is to create a deisgn on a 3d software before setting up the 3d printer making sure to use the right filaments once the deisgn has being complete and printer set up copy the deisgn over to the 3d printer and once it has started keep an eye making sure that there is no failures anlong the way to completion</t>
  </si>
  <si>
    <t>Out of 3</t>
  </si>
  <si>
    <t>out of 12</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</si>
  <si>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</si>
  <si>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</si>
  <si>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</si>
  <si>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</si>
  <si>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</si>
  <si>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</si>
  <si>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</si>
  <si>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</si>
  <si>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</si>
  <si>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</si>
  <si>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</si>
  <si>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</si>
  <si>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 xml:space="preserve"> torisional stiffness= torque/theta (K = T / θ)</t>
  </si>
  <si>
    <t>Value</t>
  </si>
  <si>
    <t>2846.9(T)/0.99(θ)=2875.66(K)</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</si>
  <si>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</si>
  <si>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</si>
  <si>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</si>
  <si>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</si>
  <si>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</si>
  <si>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</si>
  <si>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</si>
  <si>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</si>
  <si>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</si>
  <si>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</si>
  <si>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148.7 lbs</t>
  </si>
  <si>
    <t>9.5in/s</t>
  </si>
  <si>
    <t>48.1lbs</t>
  </si>
  <si>
    <t>2.2 in/s</t>
  </si>
  <si>
    <t>30 lbs</t>
  </si>
  <si>
    <t>94.8lbs</t>
  </si>
  <si>
    <t>9.5 in/s</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</si>
  <si>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</si>
  <si>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</si>
  <si>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</si>
  <si>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</si>
  <si>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</si>
  <si>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</si>
  <si>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</si>
  <si>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</si>
  <si>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</si>
  <si>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Composites Logbook Entry</t>
  </si>
  <si>
    <t>What materials are needed ?</t>
  </si>
  <si>
    <t>resins (epoxy,Polyester and Vinyl Ester), wooven carbon fiber, wooven fiberglass and hardners</t>
  </si>
  <si>
    <t>How are component made? What are the steps required?</t>
  </si>
  <si>
    <t xml:space="preserve">wet layer-first get a premade mold and a mixture of resin and hardner  then apply a layer of carbon fiber before applying a layer resin with a brush making sure to get it fully covered and properly mixed in before a a suction bag to get proper seal and then put it in the auto clave to get a tight of a finish as possible                                                                                                                                                                                                                                                    infusion- infustion if very simular as wet laying apart from instead of applying the resin harnder mix by hand it is added in during the vaccum sealing via a tube on the side of bag that leads to the centre of the bag where a mix of mold and preplaced resin will be before putting it into the autoclave </t>
  </si>
  <si>
    <t>out of 4</t>
  </si>
  <si>
    <t>Are there any health &amp; safety risks with using composites</t>
  </si>
  <si>
    <t>getting splinter or shards of material, the auto clave blowing up from pressure and toxic gases</t>
  </si>
  <si>
    <t>Any observations or good practice hints to note</t>
  </si>
  <si>
    <t>always check for a tight seal, dont cut out on corners and make sure to wear the right protective gear</t>
  </si>
  <si>
    <t>out of 10</t>
  </si>
  <si>
    <t>Personal Development Plan</t>
  </si>
  <si>
    <t xml:space="preserve">Short Term Career Goals (0- 5 years)? </t>
  </si>
  <si>
    <t>my main short goal would to complete my degree after earning my degree i would try get a footing into the motorsports industry or go for a masters as to give myself the best chance to find a job but preferable id go straight into the working world.</t>
  </si>
  <si>
    <t>Long Term Career Goals (5-10 years)?</t>
  </si>
  <si>
    <t>Goal</t>
  </si>
  <si>
    <t>Objective</t>
  </si>
  <si>
    <t>Resources Needed</t>
  </si>
  <si>
    <t>Measurement of Success</t>
  </si>
  <si>
    <t>Target Date</t>
  </si>
  <si>
    <t>end of academic year</t>
  </si>
  <si>
    <t>to find what area intresets me the most in motorsports that i may to look to invest myself into</t>
  </si>
  <si>
    <t>as needed safety equipment</t>
  </si>
  <si>
    <t>to feel happy about one core subject</t>
  </si>
  <si>
    <t>to become a proper member of the mcr team and help improve the car</t>
  </si>
  <si>
    <t xml:space="preserve">proper safety equipment </t>
  </si>
  <si>
    <t>to succesed along side the UWTSD MCR team</t>
  </si>
  <si>
    <t>to pass the current acidemic year</t>
  </si>
  <si>
    <t>to pass this year with the best possible years</t>
  </si>
  <si>
    <t>pen and paper, safety equipment required for practicals and computer or latoptop</t>
  </si>
  <si>
    <t>to pass this academic year</t>
  </si>
  <si>
    <t xml:space="preserve">What do you think could be the biggest impact on you achieving your goals? </t>
  </si>
  <si>
    <t>the biggest impact on my short term goal would be the amount of hours i am willing to put in outside of the classroom such as working on my work at home doing extra research and working on the mcr cars as to increase my practical knowledge and for my long term goal the biggest impact will be how the world of motorsports changes in accordance with the recent push towards a more environmentally friendly future what with the contant change of motorsport can lead to an unknown future.</t>
  </si>
  <si>
    <t>Why is having a PDP important for an engineer?</t>
  </si>
  <si>
    <t>it is important to have a personal development plan as this can set out a an ultimate goal or multiple smaller goal but this will help push you down the right path and it can also help with mental health as it can give you times on certain goal what so overall a personal development plan is best to help you go down the right path and set goals as to best help yourself and your carrier.</t>
  </si>
  <si>
    <t>Pass or Fail</t>
  </si>
  <si>
    <t>Continuous Professional Development</t>
  </si>
  <si>
    <t>Briefly describe what is meant by Continuous Professional Development (CPD) and why it is important to engineers?</t>
  </si>
  <si>
    <t>Continuous Professional Development is a commitment to always learning as this can be from multiple areas such as going to new lectures or learning new skills. It is important as this can help engineers not only keep up to date but also can help learn new skills as this can help during the span of a career no matter what stage of it as learning new skills will always help with jobs prospects.</t>
  </si>
  <si>
    <t>Identify a CPD event or activity that you could attend/complete that would help to support your learning or desired career path. Please provide details of the date &amp; location or URL.</t>
  </si>
  <si>
    <t>Evolution measurements (Iain Gordon) 11.02.26 1pm  room IQ002</t>
  </si>
  <si>
    <t xml:space="preserve">What did you learn from the CPD event or activity? How do you feel this has helped your professional development? </t>
  </si>
  <si>
    <t>During the Evo measurements things that were brought up htat can be useful for future use was learning how important pressure when it comes to areodynamics as roughly a quater of F1 teams have some reason relation to areodynamics and the use of pressure as it is not only used on cars but it is importantly used in wind tunnels as when teams are using models it is important to make sure as to get as much information whilst in the model phase to decrease the chances of mistakes being made on the acutal cars. This has help proffical development as it has shown just how important areodynimics is not only in formula 1 finished cars but used all over motorsports and just how important pessure is when put into the view of areodynamics.</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</si>
  <si>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</si>
  <si>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</si>
  <si>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</si>
  <si>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</si>
  <si>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</si>
  <si>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</si>
  <si>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</si>
  <si>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</si>
  <si>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</si>
  <si>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</si>
  <si>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</si>
  <si>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</si>
  <si>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</si>
  <si>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</si>
  <si>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</si>
  <si>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</si>
  <si>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Health and Safety at Work etc. Act 1974 applys to health and safety in the workshops Provision and Use of Work Equipment Regulations 1998 (PUWER) applys to the proper use of equipment in the workshop                                                                                                                                               Lifting Operations and Lifting Equipment Regulations 1998 (LOLER) apply to the engine strip as to prevent injury from over strainging                                                                                                                                                                                    The Management of Health and Safety at Work Regulations 1999 applys to the fact that we area learning to use the equipment so proper safety checks should be used and supervision is necessary</t>
  </si>
  <si>
    <t>the health and safety protocol to follow should that you are wearing reasonable clothes should as no short and requiring certain items of clothing like steel toe capped boot but there also may be thing allowed but with requirement such as wearing a hoodie but only if the draw string has being removed or safely tucked away. A second thing we must make sure of it that must be kept in mind is all the safety rules that come along with being in the workshop such as understand what safety signs or what is and isn’t allowed in the workshop such as food and drinks not being allowed in the workshop at all. The third reason but arguably the most important is making sure that you are in a good enough physical condition to enter the work this mean if you are drunk or high or on mediation that means you could be prone to passing out or distortion that you must not enter the workshop as it makes the workshop an unsafe working environment all of these should be well looked at before you enter the workshop as any of these reasons could lead to an increase of risk of injury in the workplace.</t>
  </si>
  <si>
    <t>29/9/25          06/10/25</t>
  </si>
  <si>
    <t xml:space="preserve">get more invovled with the mcr team to gain more real expreance of what its like to work with a race team </t>
  </si>
  <si>
    <t>the first act of health and safety starts before entering the workshop making sure  that people are in a suitable condition to operate any machinery that may be required to use. For example being drunk or high are not suitable conidiations to be working on machinery are and can lead to injury. Only once anybody whos working on machinary has being proven to be in good condition to work.it is important follow the guidelines set for PPE and wear items of clothing that don’t have stuff hanging off examples may include drawstrings or long hair that may need to be dealt with as not to get caught in any machinery and safety goggle will need to be worn as to avoid any shrapnel. Once in the workshop of course every machine may have different rules on what PPE to wear like headphones what should always be taken into account but a rule that must always be adhered to is no matter what always remain safe and be serious whilst using machinery cause this rule does not only apply to the person using the machine but also everyone who is around that machine as anyone can make a stupid decision that can lead to people getting hurt but as the person operating the machinery it is your job to make sure everyone is being sensible and reasonable and when using the pillar drill and mill machine make sure the safety cover is down as it stop anything from shooting out and potential harming anyone and with the lathe make sure you know where the foot stoll is as that is the quickest way to stop the machine as for the other equipment the emergancy stop button is as to stop them as soon as possible.</t>
  </si>
  <si>
    <t>to try figure out what are intruges me the most in motorsports</t>
  </si>
  <si>
    <t>in 5 to 10 years my goal would to be in a safe and secure motorsports job (preferably in F1 or WEC) with ambtions of climbing up the ladder to bigger and better things in an area that interest me and that i enjoy all whilst hopefully settling down in my personal life.</t>
  </si>
  <si>
    <t>to learn a different language most likely german</t>
  </si>
  <si>
    <t xml:space="preserve">to learn a different language </t>
  </si>
  <si>
    <t>language software or book</t>
  </si>
  <si>
    <t xml:space="preserve">to at least be able to have a basic convasation in the choosen langauge </t>
  </si>
  <si>
    <t>any time peroid</t>
  </si>
  <si>
    <t>end of my academic schooling</t>
  </si>
  <si>
    <t>end of the next 2 academic year</t>
  </si>
  <si>
    <t>in the machine work shop  have a lathe and mill machine have being used whilst using the any of the machinary it may be neccesry to use a digial height guague and a file as to figure out the sizes of the work and a file to define and bedurr any sides that needed.the extra equipment needed on the milling machine was a pillar drill as required to complete the work peice then a hacksaw to cut out the holes needed. whilst using the lathe to measure the sides of the piece a micrometer and with the lathe a few different end pieces were used including a rotating centre and a point centre drill. with the engine rebuild an engine stand and a toolbox filled with equipment like spanner torque wrench and other equipment is needed</t>
  </si>
  <si>
    <t xml:space="preserve">you can ensure a quality piece by using all the given tool at the right time and not being afraid to do things like measure more than once as is it will give you a more accurate than just doing it once the digital height gauge being one of the most useful as it can be used on both machines and as for both machine it is best to get to understanding which handle turns which way as this will stop you from cutting too much off </t>
  </si>
  <si>
    <t>on both the mill machine and lathe it is best to keep a solid and unchanging movement speed best of which being in a range of 200-250 and with both machine it is best too double check as inbetween session it may have being changed and one simple movement can throw off the whole piece such as on the mill having the clamp changed can make unexpected movent and for the lathe having something as changing rpm.</t>
  </si>
  <si>
    <t>Y</t>
  </si>
  <si>
    <t>Signed off by Technician</t>
  </si>
  <si>
    <t>This was looking for hints on using tools like the file or handsaw</t>
  </si>
  <si>
    <t>Components identified</t>
  </si>
  <si>
    <t>Would have been good to identify some other components</t>
  </si>
  <si>
    <t>this is not the full definition</t>
  </si>
  <si>
    <t xml:space="preserve">Could have also mentioned the autoclave </t>
  </si>
  <si>
    <t>Was looking for G-Code</t>
  </si>
  <si>
    <t>What type of file do you need to use</t>
  </si>
  <si>
    <t>Breathing in the dust could have been considered</t>
  </si>
  <si>
    <t>Pass</t>
  </si>
  <si>
    <t xml:space="preserve">Your x and y values are the wrong way around, the velocity should be on the x axis and force on the y axis. Your velcoity values are suitable. Your force values are slightly high. </t>
  </si>
  <si>
    <t xml:space="preserve">There are no units included. These don't look like the correct values for either N.s/m or lbf.s/m. Gradient 1 and 3 shuold not be the same and Gradient 2 shuold be the largest. </t>
  </si>
  <si>
    <t>Units are missing.</t>
  </si>
  <si>
    <t xml:space="preserve">How did you calculate your Torque value?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</si>
</sst>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rgb="FF000000"/>
      <name val="Calibri"/>
      <family val="2"/>
      <scheme val="minor"/>
    </font>
    <font>
      <sz val="9"/>
      <color rgb="FF000000"/>
      <name val="Calibri"/>
      <family val="2"/>
      <scheme val="minor"/>
    </font>
    <font>
      <sz val="8"/>
      <color theme="1"/>
      <name val="Calibri"/>
      <family val="2"/>
      <scheme val="minor"/>
    </font>
    <font>
      <sz val="12"/>
      <color rgb="FF000000"/>
      <name val="Calibri"/>
      <family val="2"/>
      <scheme val="minor"/>
    </font>
    <font>
      <sz val="8"/>
      <color rgb="FF000000"/>
      <name val="Calibri"/>
      <family val="2"/>
      <scheme val="minor"/>
    </font>
    <font>
      <sz val="9"/>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9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59"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3" fillId="0" borderId="25" xfId="0" applyFont="1" applyBorder="1" applyAlignment="1">
      <alignment horizontal="center" wrapText="1"/>
    </xf>
    <xf numFmtId="0" fontId="13" fillId="0" borderId="29" xfId="0" applyFont="1" applyBorder="1" applyAlignment="1">
      <alignment horizontal="center" wrapText="1"/>
    </xf>
    <xf numFmtId="0" fontId="13" fillId="0" borderId="37" xfId="0" applyFont="1"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3" fillId="10" borderId="43" xfId="0" applyFont="1" applyFill="1" applyBorder="1" applyAlignment="1">
      <alignment horizontal="center" wrapText="1"/>
    </xf>
    <xf numFmtId="0" fontId="13" fillId="10" borderId="29" xfId="0" applyFont="1" applyFill="1" applyBorder="1" applyAlignment="1">
      <alignment horizontal="center" wrapText="1"/>
    </xf>
    <xf numFmtId="0" fontId="13" fillId="10" borderId="37" xfId="0" applyFont="1"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0" fillId="13" borderId="29" xfId="0" applyFill="1" applyBorder="1" applyAlignment="1">
      <alignment horizontal="center" wrapText="1"/>
    </xf>
    <xf numFmtId="0" fontId="0" fillId="13" borderId="70" xfId="0" applyFill="1" applyBorder="1" applyAlignment="1">
      <alignment horizontal="center"/>
    </xf>
    <xf numFmtId="0" fontId="0" fillId="13" borderId="64" xfId="0" applyFill="1" applyBorder="1" applyAlignment="1">
      <alignment horizontal="center"/>
    </xf>
    <xf numFmtId="0" fontId="0" fillId="13" borderId="80" xfId="0" applyFill="1" applyBorder="1" applyAlignment="1">
      <alignment horizontal="center"/>
    </xf>
    <xf numFmtId="0" fontId="0" fillId="13" borderId="127"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14"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58"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wrapText="1"/>
    </xf>
    <xf numFmtId="0" fontId="9" fillId="7" borderId="43" xfId="0" applyFont="1" applyFill="1" applyBorder="1" applyAlignment="1">
      <alignment horizontal="center" vertical="center" wrapText="1"/>
    </xf>
    <xf numFmtId="0" fontId="9" fillId="7" borderId="56" xfId="0" applyFont="1" applyFill="1" applyBorder="1" applyAlignment="1">
      <alignment horizontal="center" vertical="center" wrapText="1"/>
    </xf>
    <xf numFmtId="0" fontId="9" fillId="7" borderId="57" xfId="0" applyFont="1" applyFill="1" applyBorder="1" applyAlignment="1">
      <alignment horizontal="center" vertical="center" wrapText="1"/>
    </xf>
    <xf numFmtId="0" fontId="9" fillId="7" borderId="53" xfId="0" applyFont="1" applyFill="1" applyBorder="1" applyAlignment="1">
      <alignment horizontal="center" vertical="center" wrapText="1"/>
    </xf>
    <xf numFmtId="0" fontId="9" fillId="7" borderId="58" xfId="0" applyFont="1" applyFill="1" applyBorder="1" applyAlignment="1">
      <alignment horizontal="center" vertical="center" wrapText="1"/>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7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wrapText="1"/>
    </xf>
    <xf numFmtId="0" fontId="0" fillId="0" borderId="25" xfId="0" applyBorder="1" applyAlignment="1">
      <alignment horizontal="left" wrapText="1"/>
    </xf>
    <xf numFmtId="0" fontId="0" fillId="0" borderId="26" xfId="0" applyBorder="1" applyAlignment="1">
      <alignment horizontal="left" wrapText="1"/>
    </xf>
    <xf numFmtId="0" fontId="0" fillId="0" borderId="72" xfId="0" applyBorder="1" applyAlignment="1">
      <alignment horizontal="left" wrapText="1"/>
    </xf>
    <xf numFmtId="0" fontId="0" fillId="0" borderId="29" xfId="0" applyBorder="1" applyAlignment="1">
      <alignment horizontal="left" wrapText="1"/>
    </xf>
    <xf numFmtId="0" fontId="0" fillId="0" borderId="30" xfId="0" applyBorder="1" applyAlignment="1">
      <alignment horizontal="left" wrapText="1"/>
    </xf>
    <xf numFmtId="0" fontId="0" fillId="0" borderId="123" xfId="0" applyBorder="1" applyAlignment="1">
      <alignment horizontal="left" vertical="center" wrapText="1"/>
    </xf>
    <xf numFmtId="0" fontId="0" fillId="0" borderId="71" xfId="0" applyBorder="1" applyAlignment="1">
      <alignment horizontal="left" vertical="center" wrapText="1"/>
    </xf>
    <xf numFmtId="0" fontId="0" fillId="0" borderId="81" xfId="0" applyBorder="1" applyAlignment="1">
      <alignment horizontal="left" vertical="center" wrapText="1"/>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0" fillId="0" borderId="124" xfId="0" applyBorder="1" applyAlignment="1">
      <alignment horizontal="left" vertical="center" wrapText="1"/>
    </xf>
    <xf numFmtId="0" fontId="0" fillId="0" borderId="125" xfId="0" applyBorder="1" applyAlignment="1">
      <alignment horizontal="left" vertical="center" wrapText="1"/>
    </xf>
    <xf numFmtId="0" fontId="0" fillId="0" borderId="126" xfId="0" applyBorder="1" applyAlignment="1">
      <alignment horizontal="left"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3" xfId="0" applyBorder="1" applyAlignment="1">
      <alignment horizontal="center" vertical="center"/>
    </xf>
    <xf numFmtId="0" fontId="0" fillId="0" borderId="71" xfId="0" applyBorder="1" applyAlignment="1">
      <alignment horizontal="center" vertical="center"/>
    </xf>
    <xf numFmtId="0" fontId="0" fillId="0" borderId="81" xfId="0" applyBorder="1" applyAlignment="1">
      <alignment horizontal="center" vertical="center"/>
    </xf>
    <xf numFmtId="0" fontId="0" fillId="0" borderId="124" xfId="0" applyBorder="1" applyAlignment="1">
      <alignment horizontal="center" vertical="center"/>
    </xf>
    <xf numFmtId="0" fontId="0" fillId="0" borderId="125" xfId="0" applyBorder="1" applyAlignment="1">
      <alignment horizontal="center" vertical="center"/>
    </xf>
    <xf numFmtId="0" fontId="0" fillId="0" borderId="126" xfId="0"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5" fillId="0" borderId="72" xfId="0" applyFont="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left"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2" xfId="0" applyBorder="1" applyAlignment="1">
      <alignment horizontal="left" vertical="center" wrapText="1"/>
    </xf>
    <xf numFmtId="0" fontId="0" fillId="0" borderId="29" xfId="0" applyBorder="1" applyAlignment="1">
      <alignment horizontal="left" vertical="center" wrapText="1"/>
    </xf>
    <xf numFmtId="0" fontId="0" fillId="0" borderId="73" xfId="0" applyBorder="1" applyAlignment="1">
      <alignment horizontal="left" vertical="center" wrapText="1"/>
    </xf>
    <xf numFmtId="0" fontId="0" fillId="0" borderId="62" xfId="0" applyBorder="1" applyAlignment="1">
      <alignment horizontal="left" vertical="center" wrapText="1"/>
    </xf>
    <xf numFmtId="0" fontId="0" fillId="0" borderId="37" xfId="0" applyBorder="1" applyAlignment="1">
      <alignment horizontal="left" vertical="center" wrapText="1"/>
    </xf>
    <xf numFmtId="0" fontId="0" fillId="0" borderId="47" xfId="0" applyBorder="1" applyAlignment="1">
      <alignment horizontal="left"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wrapText="1"/>
    </xf>
    <xf numFmtId="0" fontId="0" fillId="0" borderId="43" xfId="0" applyBorder="1" applyAlignment="1">
      <alignment horizontal="left" wrapText="1"/>
    </xf>
    <xf numFmtId="0" fontId="0" fillId="0" borderId="69" xfId="0" applyBorder="1" applyAlignment="1">
      <alignment horizontal="left"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73" xfId="0" applyFont="1" applyFill="1" applyBorder="1" applyAlignment="1">
      <alignment horizontal="center"/>
    </xf>
    <xf numFmtId="0" fontId="1" fillId="4" borderId="45" xfId="0" applyFont="1" applyFill="1" applyBorder="1" applyAlignment="1">
      <alignment horizontal="center"/>
    </xf>
    <xf numFmtId="0" fontId="1" fillId="4" borderId="72" xfId="0" applyFont="1" applyFill="1" applyBorder="1" applyAlignment="1">
      <alignment horizontal="center"/>
    </xf>
    <xf numFmtId="0" fontId="13" fillId="0" borderId="70" xfId="0" applyFont="1" applyBorder="1" applyAlignment="1">
      <alignment horizontal="center" vertical="center" wrapText="1"/>
    </xf>
    <xf numFmtId="0" fontId="13" fillId="0" borderId="71"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69" xfId="0" applyFont="1" applyBorder="1" applyAlignment="1">
      <alignment horizontal="center" vertical="center" wrapText="1"/>
    </xf>
    <xf numFmtId="0" fontId="13" fillId="0" borderId="125" xfId="0" applyFont="1" applyBorder="1" applyAlignment="1">
      <alignment horizontal="center" vertical="center" wrapText="1"/>
    </xf>
    <xf numFmtId="0" fontId="13" fillId="0" borderId="63" xfId="0" applyFont="1" applyBorder="1" applyAlignment="1">
      <alignment horizontal="center" vertical="center" wrapText="1"/>
    </xf>
    <xf numFmtId="0" fontId="16" fillId="0" borderId="70" xfId="0" applyFont="1" applyBorder="1" applyAlignment="1">
      <alignment horizontal="center" vertical="center" wrapText="1"/>
    </xf>
    <xf numFmtId="0" fontId="12" fillId="0" borderId="70" xfId="0" applyFont="1"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8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126" xfId="0" applyFill="1" applyBorder="1" applyAlignment="1">
      <alignment horizontal="right" vertical="center"/>
    </xf>
    <xf numFmtId="0" fontId="11" fillId="0" borderId="123" xfId="0" applyFont="1" applyBorder="1" applyAlignment="1">
      <alignment horizontal="center" wrapText="1"/>
    </xf>
    <xf numFmtId="0" fontId="11" fillId="0" borderId="71" xfId="0" applyFont="1" applyBorder="1" applyAlignment="1">
      <alignment horizontal="center" wrapText="1"/>
    </xf>
    <xf numFmtId="0" fontId="11" fillId="0" borderId="81" xfId="0" applyFont="1" applyBorder="1" applyAlignment="1">
      <alignment horizontal="center" wrapText="1"/>
    </xf>
    <xf numFmtId="0" fontId="11" fillId="0" borderId="124" xfId="0" applyFont="1" applyBorder="1" applyAlignment="1">
      <alignment horizontal="center" wrapText="1"/>
    </xf>
    <xf numFmtId="0" fontId="11" fillId="0" borderId="125" xfId="0" applyFont="1" applyBorder="1" applyAlignment="1">
      <alignment horizontal="center" wrapText="1"/>
    </xf>
    <xf numFmtId="0" fontId="11" fillId="0" borderId="126" xfId="0" applyFont="1" applyBorder="1" applyAlignment="1">
      <alignment horizontal="center" wrapText="1"/>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11" fillId="0" borderId="72" xfId="0" applyFont="1"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0" borderId="72"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24" xfId="0" applyFill="1" applyBorder="1" applyAlignment="1">
      <alignment horizontal="center" vertical="center"/>
    </xf>
    <xf numFmtId="0" fontId="0" fillId="4" borderId="36" xfId="0"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22" zoomScale="117" zoomScaleNormal="68" workbookViewId="0">
      <selection activeCell="K49" sqref="K49"/>
    </sheetView>
  </sheetViews>
  <sheetFormatPr defaultRowHeight="14.25" x14ac:dyDescent="0.45"/>
  <sheetData>
    <row r="1" spans="1:31" x14ac:dyDescent="0.45">
      <c r="A1" s="124" t="s">
        <v>0</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125"/>
      <c r="AE1" s="125"/>
    </row>
    <row r="2" spans="1:31" x14ac:dyDescent="0.45">
      <c r="A2" s="124"/>
      <c r="B2" s="125"/>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row>
    <row r="3" spans="1:31" ht="14.65" thickBot="1" x14ac:dyDescent="0.5">
      <c r="A3" s="124"/>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row>
    <row r="4" spans="1:31" ht="23.25" x14ac:dyDescent="0.45">
      <c r="A4" s="59" t="s">
        <v>1</v>
      </c>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1"/>
    </row>
    <row r="5" spans="1:31" ht="23.65" thickBot="1" x14ac:dyDescent="0.5">
      <c r="A5" s="62" t="s">
        <v>2</v>
      </c>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4"/>
    </row>
    <row r="6" spans="1:31" ht="14.65" thickBot="1" x14ac:dyDescent="0.5">
      <c r="A6" s="126" t="s">
        <v>3</v>
      </c>
      <c r="B6" s="126"/>
      <c r="C6" s="126"/>
      <c r="D6" s="126"/>
      <c r="E6" s="128" t="s">
        <v>4</v>
      </c>
      <c r="F6" s="128"/>
      <c r="G6" s="128"/>
      <c r="H6" s="128"/>
      <c r="I6" s="126" t="s">
        <v>5</v>
      </c>
      <c r="J6" s="126"/>
      <c r="K6" s="126"/>
      <c r="L6" s="126"/>
      <c r="M6" s="126"/>
      <c r="N6" s="126"/>
      <c r="O6" s="126"/>
      <c r="P6" s="126"/>
      <c r="Q6" s="119" t="s">
        <v>6</v>
      </c>
      <c r="R6" s="120"/>
      <c r="S6" s="120"/>
      <c r="T6" s="120"/>
      <c r="U6" s="120"/>
      <c r="V6" s="120"/>
      <c r="W6" s="120"/>
      <c r="X6" s="120"/>
      <c r="Y6" s="120"/>
      <c r="Z6" s="120"/>
      <c r="AA6" s="120"/>
      <c r="AB6" s="120"/>
      <c r="AC6" s="120"/>
      <c r="AD6" s="120"/>
      <c r="AE6" s="121"/>
    </row>
    <row r="7" spans="1:31" ht="15" thickTop="1" thickBot="1" x14ac:dyDescent="0.5">
      <c r="A7" s="127"/>
      <c r="B7" s="127"/>
      <c r="C7" s="127"/>
      <c r="D7" s="127"/>
      <c r="E7" s="114"/>
      <c r="F7" s="114"/>
      <c r="G7" s="114"/>
      <c r="H7" s="114"/>
      <c r="I7" s="127"/>
      <c r="J7" s="127"/>
      <c r="K7" s="127"/>
      <c r="L7" s="127"/>
      <c r="M7" s="127"/>
      <c r="N7" s="127"/>
      <c r="O7" s="127"/>
      <c r="P7" s="127"/>
      <c r="Q7" s="92"/>
      <c r="R7" s="93"/>
      <c r="S7" s="93"/>
      <c r="T7" s="93"/>
      <c r="U7" s="93"/>
      <c r="V7" s="93"/>
      <c r="W7" s="93"/>
      <c r="X7" s="93"/>
      <c r="Y7" s="93"/>
      <c r="Z7" s="93"/>
      <c r="AA7" s="93"/>
      <c r="AB7" s="93"/>
      <c r="AC7" s="93"/>
      <c r="AD7" s="93"/>
      <c r="AE7" s="94"/>
    </row>
    <row r="8" spans="1:31" x14ac:dyDescent="0.45">
      <c r="A8" s="95" t="s">
        <v>7</v>
      </c>
      <c r="B8" s="96"/>
      <c r="C8" s="96"/>
      <c r="D8" s="97"/>
      <c r="E8" s="114" t="s">
        <v>8</v>
      </c>
      <c r="F8" s="114"/>
      <c r="G8" s="114"/>
      <c r="H8" s="114"/>
      <c r="I8" s="122" t="s">
        <v>216</v>
      </c>
      <c r="J8" s="123"/>
      <c r="K8" s="123"/>
      <c r="L8" s="123"/>
      <c r="M8" s="123"/>
      <c r="N8" s="123"/>
      <c r="O8" s="123"/>
      <c r="P8" s="123"/>
      <c r="Q8" s="98" t="s">
        <v>217</v>
      </c>
      <c r="R8" s="99"/>
      <c r="S8" s="99"/>
      <c r="T8" s="99"/>
      <c r="U8" s="99"/>
      <c r="V8" s="99"/>
      <c r="W8" s="99"/>
      <c r="X8" s="99"/>
      <c r="Y8" s="99"/>
      <c r="Z8" s="99"/>
      <c r="AA8" s="99"/>
      <c r="AB8" s="99"/>
      <c r="AC8" s="99"/>
      <c r="AD8" s="99"/>
      <c r="AE8" s="115"/>
    </row>
    <row r="9" spans="1:31" ht="15" thickTop="1" thickBot="1" x14ac:dyDescent="0.5">
      <c r="A9" s="116"/>
      <c r="B9" s="117"/>
      <c r="C9" s="117"/>
      <c r="D9" s="118"/>
      <c r="E9" s="114"/>
      <c r="F9" s="114"/>
      <c r="G9" s="114"/>
      <c r="H9" s="114"/>
      <c r="I9" s="123"/>
      <c r="J9" s="123"/>
      <c r="K9" s="123"/>
      <c r="L9" s="123"/>
      <c r="M9" s="123"/>
      <c r="N9" s="123"/>
      <c r="O9" s="123"/>
      <c r="P9" s="123"/>
      <c r="Q9" s="98"/>
      <c r="R9" s="99"/>
      <c r="S9" s="99"/>
      <c r="T9" s="99"/>
      <c r="U9" s="99"/>
      <c r="V9" s="99"/>
      <c r="W9" s="99"/>
      <c r="X9" s="99"/>
      <c r="Y9" s="99"/>
      <c r="Z9" s="99"/>
      <c r="AA9" s="99"/>
      <c r="AB9" s="99"/>
      <c r="AC9" s="99"/>
      <c r="AD9" s="99"/>
      <c r="AE9" s="115"/>
    </row>
    <row r="10" spans="1:31" ht="15" thickTop="1" thickBot="1" x14ac:dyDescent="0.5">
      <c r="A10" s="116"/>
      <c r="B10" s="117"/>
      <c r="C10" s="117"/>
      <c r="D10" s="118"/>
      <c r="E10" s="114" t="s">
        <v>9</v>
      </c>
      <c r="F10" s="114"/>
      <c r="G10" s="114"/>
      <c r="H10" s="114"/>
      <c r="I10" s="123"/>
      <c r="J10" s="123"/>
      <c r="K10" s="123"/>
      <c r="L10" s="123"/>
      <c r="M10" s="123"/>
      <c r="N10" s="123"/>
      <c r="O10" s="123"/>
      <c r="P10" s="123"/>
      <c r="Q10" s="98"/>
      <c r="R10" s="99"/>
      <c r="S10" s="99"/>
      <c r="T10" s="99"/>
      <c r="U10" s="99"/>
      <c r="V10" s="99"/>
      <c r="W10" s="99"/>
      <c r="X10" s="99"/>
      <c r="Y10" s="99"/>
      <c r="Z10" s="99"/>
      <c r="AA10" s="99"/>
      <c r="AB10" s="99"/>
      <c r="AC10" s="99"/>
      <c r="AD10" s="99"/>
      <c r="AE10" s="115"/>
    </row>
    <row r="11" spans="1:31" ht="15" thickTop="1" thickBot="1" x14ac:dyDescent="0.5">
      <c r="A11" s="116"/>
      <c r="B11" s="117"/>
      <c r="C11" s="117"/>
      <c r="D11" s="118"/>
      <c r="E11" s="114"/>
      <c r="F11" s="114"/>
      <c r="G11" s="114"/>
      <c r="H11" s="114"/>
      <c r="I11" s="123"/>
      <c r="J11" s="123"/>
      <c r="K11" s="123"/>
      <c r="L11" s="123"/>
      <c r="M11" s="123"/>
      <c r="N11" s="123"/>
      <c r="O11" s="123"/>
      <c r="P11" s="123"/>
      <c r="Q11" s="98"/>
      <c r="R11" s="99"/>
      <c r="S11" s="99"/>
      <c r="T11" s="99"/>
      <c r="U11" s="99"/>
      <c r="V11" s="99"/>
      <c r="W11" s="99"/>
      <c r="X11" s="99"/>
      <c r="Y11" s="99"/>
      <c r="Z11" s="99"/>
      <c r="AA11" s="99"/>
      <c r="AB11" s="99"/>
      <c r="AC11" s="99"/>
      <c r="AD11" s="99"/>
      <c r="AE11" s="115"/>
    </row>
    <row r="12" spans="1:31" ht="15" thickTop="1" thickBot="1" x14ac:dyDescent="0.5">
      <c r="A12" s="116"/>
      <c r="B12" s="117"/>
      <c r="C12" s="117"/>
      <c r="D12" s="118"/>
      <c r="E12" s="114" t="s">
        <v>10</v>
      </c>
      <c r="F12" s="114"/>
      <c r="G12" s="114"/>
      <c r="H12" s="114"/>
      <c r="I12" s="123"/>
      <c r="J12" s="123"/>
      <c r="K12" s="123"/>
      <c r="L12" s="123"/>
      <c r="M12" s="123"/>
      <c r="N12" s="123"/>
      <c r="O12" s="123"/>
      <c r="P12" s="123"/>
      <c r="Q12" s="98"/>
      <c r="R12" s="99"/>
      <c r="S12" s="99"/>
      <c r="T12" s="99"/>
      <c r="U12" s="99"/>
      <c r="V12" s="99"/>
      <c r="W12" s="99"/>
      <c r="X12" s="99"/>
      <c r="Y12" s="99"/>
      <c r="Z12" s="99"/>
      <c r="AA12" s="99"/>
      <c r="AB12" s="99"/>
      <c r="AC12" s="99"/>
      <c r="AD12" s="99"/>
      <c r="AE12" s="115"/>
    </row>
    <row r="13" spans="1:31" ht="15" thickTop="1" thickBot="1" x14ac:dyDescent="0.5">
      <c r="A13" s="119"/>
      <c r="B13" s="120"/>
      <c r="C13" s="120"/>
      <c r="D13" s="121"/>
      <c r="E13" s="114"/>
      <c r="F13" s="114"/>
      <c r="G13" s="114"/>
      <c r="H13" s="114"/>
      <c r="I13" s="123"/>
      <c r="J13" s="123"/>
      <c r="K13" s="123"/>
      <c r="L13" s="123"/>
      <c r="M13" s="123"/>
      <c r="N13" s="123"/>
      <c r="O13" s="123"/>
      <c r="P13" s="123"/>
      <c r="Q13" s="98"/>
      <c r="R13" s="99"/>
      <c r="S13" s="99"/>
      <c r="T13" s="99"/>
      <c r="U13" s="99"/>
      <c r="V13" s="99"/>
      <c r="W13" s="99"/>
      <c r="X13" s="99"/>
      <c r="Y13" s="99"/>
      <c r="Z13" s="99"/>
      <c r="AA13" s="99"/>
      <c r="AB13" s="99"/>
      <c r="AC13" s="99"/>
      <c r="AD13" s="99"/>
      <c r="AE13" s="115"/>
    </row>
    <row r="14" spans="1:31" ht="15" thickTop="1" thickBot="1" x14ac:dyDescent="0.5">
      <c r="A14" s="92" t="s">
        <v>11</v>
      </c>
      <c r="B14" s="93"/>
      <c r="C14" s="93"/>
      <c r="D14" s="93"/>
      <c r="E14" s="93"/>
      <c r="F14" s="93"/>
      <c r="G14" s="93"/>
      <c r="H14" s="93"/>
      <c r="I14" s="93"/>
      <c r="J14" s="93"/>
      <c r="K14" s="93"/>
      <c r="L14" s="93"/>
      <c r="M14" s="93"/>
      <c r="N14" s="93"/>
      <c r="O14" s="93"/>
      <c r="P14" s="94"/>
      <c r="Q14" s="98"/>
      <c r="R14" s="99"/>
      <c r="S14" s="99"/>
      <c r="T14" s="99"/>
      <c r="U14" s="99"/>
      <c r="V14" s="99"/>
      <c r="W14" s="99"/>
      <c r="X14" s="99"/>
      <c r="Y14" s="99"/>
      <c r="Z14" s="99"/>
      <c r="AA14" s="99"/>
      <c r="AB14" s="99"/>
      <c r="AC14" s="99"/>
      <c r="AD14" s="99"/>
      <c r="AE14" s="115"/>
    </row>
    <row r="15" spans="1:31" ht="15" thickTop="1" thickBot="1" x14ac:dyDescent="0.5">
      <c r="A15" s="92"/>
      <c r="B15" s="93"/>
      <c r="C15" s="93"/>
      <c r="D15" s="93"/>
      <c r="E15" s="93"/>
      <c r="F15" s="93"/>
      <c r="G15" s="93"/>
      <c r="H15" s="93"/>
      <c r="I15" s="93"/>
      <c r="J15" s="93"/>
      <c r="K15" s="93"/>
      <c r="L15" s="93"/>
      <c r="M15" s="93"/>
      <c r="N15" s="93"/>
      <c r="O15" s="93"/>
      <c r="P15" s="94"/>
      <c r="Q15" s="98"/>
      <c r="R15" s="99"/>
      <c r="S15" s="99"/>
      <c r="T15" s="99"/>
      <c r="U15" s="99"/>
      <c r="V15" s="99"/>
      <c r="W15" s="99"/>
      <c r="X15" s="99"/>
      <c r="Y15" s="99"/>
      <c r="Z15" s="99"/>
      <c r="AA15" s="99"/>
      <c r="AB15" s="99"/>
      <c r="AC15" s="99"/>
      <c r="AD15" s="99"/>
      <c r="AE15" s="115"/>
    </row>
    <row r="16" spans="1:31" x14ac:dyDescent="0.45">
      <c r="A16" s="98" t="s">
        <v>220</v>
      </c>
      <c r="B16" s="99"/>
      <c r="C16" s="99"/>
      <c r="D16" s="99"/>
      <c r="E16" s="99"/>
      <c r="F16" s="99"/>
      <c r="G16" s="99"/>
      <c r="H16" s="99"/>
      <c r="I16" s="99"/>
      <c r="J16" s="99"/>
      <c r="K16" s="99"/>
      <c r="L16" s="99"/>
      <c r="M16" s="99"/>
      <c r="N16" s="99"/>
      <c r="O16" s="99"/>
      <c r="P16" s="115"/>
      <c r="Q16" s="98"/>
      <c r="R16" s="99"/>
      <c r="S16" s="99"/>
      <c r="T16" s="99"/>
      <c r="U16" s="99"/>
      <c r="V16" s="99"/>
      <c r="W16" s="99"/>
      <c r="X16" s="99"/>
      <c r="Y16" s="99"/>
      <c r="Z16" s="99"/>
      <c r="AA16" s="99"/>
      <c r="AB16" s="99"/>
      <c r="AC16" s="99"/>
      <c r="AD16" s="99"/>
      <c r="AE16" s="115"/>
    </row>
    <row r="17" spans="1:31" ht="15" thickTop="1" thickBot="1" x14ac:dyDescent="0.5">
      <c r="A17" s="98"/>
      <c r="B17" s="99"/>
      <c r="C17" s="99"/>
      <c r="D17" s="99"/>
      <c r="E17" s="99"/>
      <c r="F17" s="99"/>
      <c r="G17" s="99"/>
      <c r="H17" s="99"/>
      <c r="I17" s="99"/>
      <c r="J17" s="99"/>
      <c r="K17" s="99"/>
      <c r="L17" s="99"/>
      <c r="M17" s="99"/>
      <c r="N17" s="99"/>
      <c r="O17" s="99"/>
      <c r="P17" s="115"/>
      <c r="Q17" s="98"/>
      <c r="R17" s="99"/>
      <c r="S17" s="99"/>
      <c r="T17" s="99"/>
      <c r="U17" s="99"/>
      <c r="V17" s="99"/>
      <c r="W17" s="99"/>
      <c r="X17" s="99"/>
      <c r="Y17" s="99"/>
      <c r="Z17" s="99"/>
      <c r="AA17" s="99"/>
      <c r="AB17" s="99"/>
      <c r="AC17" s="99"/>
      <c r="AD17" s="99"/>
      <c r="AE17" s="115"/>
    </row>
    <row r="18" spans="1:31" ht="15" thickTop="1" thickBot="1" x14ac:dyDescent="0.5">
      <c r="A18" s="98"/>
      <c r="B18" s="99"/>
      <c r="C18" s="99"/>
      <c r="D18" s="99"/>
      <c r="E18" s="99"/>
      <c r="F18" s="99"/>
      <c r="G18" s="99"/>
      <c r="H18" s="99"/>
      <c r="I18" s="99"/>
      <c r="J18" s="99"/>
      <c r="K18" s="99"/>
      <c r="L18" s="99"/>
      <c r="M18" s="99"/>
      <c r="N18" s="99"/>
      <c r="O18" s="99"/>
      <c r="P18" s="115"/>
      <c r="Q18" s="98"/>
      <c r="R18" s="99"/>
      <c r="S18" s="99"/>
      <c r="T18" s="99"/>
      <c r="U18" s="99"/>
      <c r="V18" s="99"/>
      <c r="W18" s="99"/>
      <c r="X18" s="99"/>
      <c r="Y18" s="99"/>
      <c r="Z18" s="99"/>
      <c r="AA18" s="99"/>
      <c r="AB18" s="99"/>
      <c r="AC18" s="99"/>
      <c r="AD18" s="99"/>
      <c r="AE18" s="115"/>
    </row>
    <row r="19" spans="1:31" ht="15" thickTop="1" thickBot="1" x14ac:dyDescent="0.5">
      <c r="A19" s="98"/>
      <c r="B19" s="99"/>
      <c r="C19" s="99"/>
      <c r="D19" s="99"/>
      <c r="E19" s="99"/>
      <c r="F19" s="99"/>
      <c r="G19" s="99"/>
      <c r="H19" s="99"/>
      <c r="I19" s="99"/>
      <c r="J19" s="99"/>
      <c r="K19" s="99"/>
      <c r="L19" s="99"/>
      <c r="M19" s="99"/>
      <c r="N19" s="99"/>
      <c r="O19" s="99"/>
      <c r="P19" s="115"/>
      <c r="Q19" s="98"/>
      <c r="R19" s="99"/>
      <c r="S19" s="99"/>
      <c r="T19" s="99"/>
      <c r="U19" s="99"/>
      <c r="V19" s="99"/>
      <c r="W19" s="99"/>
      <c r="X19" s="99"/>
      <c r="Y19" s="99"/>
      <c r="Z19" s="99"/>
      <c r="AA19" s="99"/>
      <c r="AB19" s="99"/>
      <c r="AC19" s="99"/>
      <c r="AD19" s="99"/>
      <c r="AE19" s="115"/>
    </row>
    <row r="20" spans="1:31" ht="15" thickTop="1" thickBot="1" x14ac:dyDescent="0.5">
      <c r="A20" s="98"/>
      <c r="B20" s="99"/>
      <c r="C20" s="99"/>
      <c r="D20" s="99"/>
      <c r="E20" s="99"/>
      <c r="F20" s="99"/>
      <c r="G20" s="99"/>
      <c r="H20" s="99"/>
      <c r="I20" s="99"/>
      <c r="J20" s="99"/>
      <c r="K20" s="99"/>
      <c r="L20" s="99"/>
      <c r="M20" s="99"/>
      <c r="N20" s="99"/>
      <c r="O20" s="99"/>
      <c r="P20" s="115"/>
      <c r="Q20" s="98"/>
      <c r="R20" s="99"/>
      <c r="S20" s="99"/>
      <c r="T20" s="99"/>
      <c r="U20" s="99"/>
      <c r="V20" s="99"/>
      <c r="W20" s="99"/>
      <c r="X20" s="99"/>
      <c r="Y20" s="99"/>
      <c r="Z20" s="99"/>
      <c r="AA20" s="99"/>
      <c r="AB20" s="99"/>
      <c r="AC20" s="99"/>
      <c r="AD20" s="99"/>
      <c r="AE20" s="115"/>
    </row>
    <row r="21" spans="1:31" ht="15" thickTop="1" thickBot="1" x14ac:dyDescent="0.5">
      <c r="A21" s="98"/>
      <c r="B21" s="99"/>
      <c r="C21" s="99"/>
      <c r="D21" s="99"/>
      <c r="E21" s="99"/>
      <c r="F21" s="99"/>
      <c r="G21" s="99"/>
      <c r="H21" s="99"/>
      <c r="I21" s="99"/>
      <c r="J21" s="99"/>
      <c r="K21" s="99"/>
      <c r="L21" s="99"/>
      <c r="M21" s="99"/>
      <c r="N21" s="99"/>
      <c r="O21" s="99"/>
      <c r="P21" s="115"/>
      <c r="Q21" s="98"/>
      <c r="R21" s="99"/>
      <c r="S21" s="99"/>
      <c r="T21" s="99"/>
      <c r="U21" s="99"/>
      <c r="V21" s="99"/>
      <c r="W21" s="99"/>
      <c r="X21" s="99"/>
      <c r="Y21" s="99"/>
      <c r="Z21" s="99"/>
      <c r="AA21" s="99"/>
      <c r="AB21" s="99"/>
      <c r="AC21" s="99"/>
      <c r="AD21" s="99"/>
      <c r="AE21" s="115"/>
    </row>
    <row r="22" spans="1:31" ht="15" thickTop="1" thickBot="1" x14ac:dyDescent="0.5">
      <c r="A22" s="98"/>
      <c r="B22" s="99"/>
      <c r="C22" s="99"/>
      <c r="D22" s="99"/>
      <c r="E22" s="99"/>
      <c r="F22" s="99"/>
      <c r="G22" s="99"/>
      <c r="H22" s="99"/>
      <c r="I22" s="99"/>
      <c r="J22" s="99"/>
      <c r="K22" s="99"/>
      <c r="L22" s="99"/>
      <c r="M22" s="99"/>
      <c r="N22" s="99"/>
      <c r="O22" s="99"/>
      <c r="P22" s="115"/>
      <c r="Q22" s="98"/>
      <c r="R22" s="99"/>
      <c r="S22" s="99"/>
      <c r="T22" s="99"/>
      <c r="U22" s="99"/>
      <c r="V22" s="99"/>
      <c r="W22" s="99"/>
      <c r="X22" s="99"/>
      <c r="Y22" s="99"/>
      <c r="Z22" s="99"/>
      <c r="AA22" s="99"/>
      <c r="AB22" s="99"/>
      <c r="AC22" s="99"/>
      <c r="AD22" s="99"/>
      <c r="AE22" s="115"/>
    </row>
    <row r="23" spans="1:31" ht="15" thickTop="1" thickBot="1" x14ac:dyDescent="0.5">
      <c r="A23" s="98"/>
      <c r="B23" s="99"/>
      <c r="C23" s="99"/>
      <c r="D23" s="99"/>
      <c r="E23" s="99"/>
      <c r="F23" s="99"/>
      <c r="G23" s="99"/>
      <c r="H23" s="99"/>
      <c r="I23" s="99"/>
      <c r="J23" s="99"/>
      <c r="K23" s="99"/>
      <c r="L23" s="99"/>
      <c r="M23" s="99"/>
      <c r="N23" s="99"/>
      <c r="O23" s="99"/>
      <c r="P23" s="115"/>
      <c r="Q23" s="98"/>
      <c r="R23" s="99"/>
      <c r="S23" s="99"/>
      <c r="T23" s="99"/>
      <c r="U23" s="99"/>
      <c r="V23" s="99"/>
      <c r="W23" s="99"/>
      <c r="X23" s="99"/>
      <c r="Y23" s="99"/>
      <c r="Z23" s="99"/>
      <c r="AA23" s="99"/>
      <c r="AB23" s="99"/>
      <c r="AC23" s="99"/>
      <c r="AD23" s="99"/>
      <c r="AE23" s="115"/>
    </row>
    <row r="24" spans="1:31" ht="15" thickTop="1" thickBot="1" x14ac:dyDescent="0.5">
      <c r="A24" s="98"/>
      <c r="B24" s="99"/>
      <c r="C24" s="99"/>
      <c r="D24" s="99"/>
      <c r="E24" s="99"/>
      <c r="F24" s="99"/>
      <c r="G24" s="99"/>
      <c r="H24" s="99"/>
      <c r="I24" s="99"/>
      <c r="J24" s="99"/>
      <c r="K24" s="99"/>
      <c r="L24" s="99"/>
      <c r="M24" s="99"/>
      <c r="N24" s="99"/>
      <c r="O24" s="99"/>
      <c r="P24" s="115"/>
      <c r="Q24" s="98"/>
      <c r="R24" s="99"/>
      <c r="S24" s="99"/>
      <c r="T24" s="99"/>
      <c r="U24" s="99"/>
      <c r="V24" s="99"/>
      <c r="W24" s="99"/>
      <c r="X24" s="99"/>
      <c r="Y24" s="99"/>
      <c r="Z24" s="99"/>
      <c r="AA24" s="99"/>
      <c r="AB24" s="99"/>
      <c r="AC24" s="99"/>
      <c r="AD24" s="99"/>
      <c r="AE24" s="115"/>
    </row>
    <row r="25" spans="1:31" ht="15" thickTop="1" thickBot="1" x14ac:dyDescent="0.5">
      <c r="A25" s="98"/>
      <c r="B25" s="99"/>
      <c r="C25" s="99"/>
      <c r="D25" s="99"/>
      <c r="E25" s="99"/>
      <c r="F25" s="99"/>
      <c r="G25" s="99"/>
      <c r="H25" s="99"/>
      <c r="I25" s="99"/>
      <c r="J25" s="99"/>
      <c r="K25" s="99"/>
      <c r="L25" s="99"/>
      <c r="M25" s="99"/>
      <c r="N25" s="99"/>
      <c r="O25" s="99"/>
      <c r="P25" s="115"/>
      <c r="Q25" s="98"/>
      <c r="R25" s="99"/>
      <c r="S25" s="99"/>
      <c r="T25" s="99"/>
      <c r="U25" s="99"/>
      <c r="V25" s="99"/>
      <c r="W25" s="99"/>
      <c r="X25" s="99"/>
      <c r="Y25" s="99"/>
      <c r="Z25" s="99"/>
      <c r="AA25" s="99"/>
      <c r="AB25" s="99"/>
      <c r="AC25" s="99"/>
      <c r="AD25" s="99"/>
      <c r="AE25" s="115"/>
    </row>
    <row r="26" spans="1:31" ht="15" thickTop="1" thickBot="1" x14ac:dyDescent="0.5">
      <c r="A26" s="92" t="s">
        <v>12</v>
      </c>
      <c r="B26" s="93"/>
      <c r="C26" s="93"/>
      <c r="D26" s="93"/>
      <c r="E26" s="93"/>
      <c r="F26" s="93"/>
      <c r="G26" s="93"/>
      <c r="H26" s="93"/>
      <c r="I26" s="93"/>
      <c r="J26" s="93"/>
      <c r="K26" s="93"/>
      <c r="L26" s="93"/>
      <c r="M26" s="93"/>
      <c r="N26" s="93"/>
      <c r="O26" s="93"/>
      <c r="P26" s="94"/>
      <c r="Q26" s="98"/>
      <c r="R26" s="99"/>
      <c r="S26" s="99"/>
      <c r="T26" s="99"/>
      <c r="U26" s="99"/>
      <c r="V26" s="99"/>
      <c r="W26" s="99"/>
      <c r="X26" s="99"/>
      <c r="Y26" s="99"/>
      <c r="Z26" s="99"/>
      <c r="AA26" s="99"/>
      <c r="AB26" s="99"/>
      <c r="AC26" s="99"/>
      <c r="AD26" s="99"/>
      <c r="AE26" s="115"/>
    </row>
    <row r="27" spans="1:31" ht="15" thickTop="1" thickBot="1" x14ac:dyDescent="0.5">
      <c r="A27" s="92"/>
      <c r="B27" s="93"/>
      <c r="C27" s="93"/>
      <c r="D27" s="93"/>
      <c r="E27" s="93"/>
      <c r="F27" s="93"/>
      <c r="G27" s="93"/>
      <c r="H27" s="93"/>
      <c r="I27" s="93"/>
      <c r="J27" s="93"/>
      <c r="K27" s="93"/>
      <c r="L27" s="93"/>
      <c r="M27" s="93"/>
      <c r="N27" s="93"/>
      <c r="O27" s="93"/>
      <c r="P27" s="94"/>
      <c r="Q27" s="98"/>
      <c r="R27" s="99"/>
      <c r="S27" s="99"/>
      <c r="T27" s="99"/>
      <c r="U27" s="99"/>
      <c r="V27" s="99"/>
      <c r="W27" s="99"/>
      <c r="X27" s="99"/>
      <c r="Y27" s="99"/>
      <c r="Z27" s="99"/>
      <c r="AA27" s="99"/>
      <c r="AB27" s="99"/>
      <c r="AC27" s="99"/>
      <c r="AD27" s="99"/>
      <c r="AE27" s="115"/>
    </row>
    <row r="28" spans="1:31" x14ac:dyDescent="0.45">
      <c r="A28" s="98" t="s">
        <v>13</v>
      </c>
      <c r="B28" s="99"/>
      <c r="C28" s="99"/>
      <c r="D28" s="99"/>
      <c r="E28" s="99"/>
      <c r="F28" s="99"/>
      <c r="G28" s="99"/>
      <c r="H28" s="99"/>
      <c r="I28" s="99"/>
      <c r="J28" s="99"/>
      <c r="K28" s="99"/>
      <c r="L28" s="99"/>
      <c r="M28" s="99"/>
      <c r="N28" s="99"/>
      <c r="O28" s="99"/>
      <c r="P28" s="115"/>
      <c r="Q28" s="98"/>
      <c r="R28" s="99"/>
      <c r="S28" s="99"/>
      <c r="T28" s="99"/>
      <c r="U28" s="99"/>
      <c r="V28" s="99"/>
      <c r="W28" s="99"/>
      <c r="X28" s="99"/>
      <c r="Y28" s="99"/>
      <c r="Z28" s="99"/>
      <c r="AA28" s="99"/>
      <c r="AB28" s="99"/>
      <c r="AC28" s="99"/>
      <c r="AD28" s="99"/>
      <c r="AE28" s="115"/>
    </row>
    <row r="29" spans="1:31" ht="15" thickTop="1" thickBot="1" x14ac:dyDescent="0.5">
      <c r="A29" s="98"/>
      <c r="B29" s="99"/>
      <c r="C29" s="99"/>
      <c r="D29" s="99"/>
      <c r="E29" s="99"/>
      <c r="F29" s="99"/>
      <c r="G29" s="99"/>
      <c r="H29" s="99"/>
      <c r="I29" s="99"/>
      <c r="J29" s="99"/>
      <c r="K29" s="99"/>
      <c r="L29" s="99"/>
      <c r="M29" s="99"/>
      <c r="N29" s="99"/>
      <c r="O29" s="99"/>
      <c r="P29" s="115"/>
      <c r="Q29" s="98"/>
      <c r="R29" s="99"/>
      <c r="S29" s="99"/>
      <c r="T29" s="99"/>
      <c r="U29" s="99"/>
      <c r="V29" s="99"/>
      <c r="W29" s="99"/>
      <c r="X29" s="99"/>
      <c r="Y29" s="99"/>
      <c r="Z29" s="99"/>
      <c r="AA29" s="99"/>
      <c r="AB29" s="99"/>
      <c r="AC29" s="99"/>
      <c r="AD29" s="99"/>
      <c r="AE29" s="115"/>
    </row>
    <row r="30" spans="1:31" ht="15" thickTop="1" thickBot="1" x14ac:dyDescent="0.5">
      <c r="A30" s="98"/>
      <c r="B30" s="99"/>
      <c r="C30" s="99"/>
      <c r="D30" s="99"/>
      <c r="E30" s="99"/>
      <c r="F30" s="99"/>
      <c r="G30" s="99"/>
      <c r="H30" s="99"/>
      <c r="I30" s="99"/>
      <c r="J30" s="99"/>
      <c r="K30" s="99"/>
      <c r="L30" s="99"/>
      <c r="M30" s="99"/>
      <c r="N30" s="99"/>
      <c r="O30" s="99"/>
      <c r="P30" s="115"/>
      <c r="Q30" s="98"/>
      <c r="R30" s="99"/>
      <c r="S30" s="99"/>
      <c r="T30" s="99"/>
      <c r="U30" s="99"/>
      <c r="V30" s="99"/>
      <c r="W30" s="99"/>
      <c r="X30" s="99"/>
      <c r="Y30" s="99"/>
      <c r="Z30" s="99"/>
      <c r="AA30" s="99"/>
      <c r="AB30" s="99"/>
      <c r="AC30" s="99"/>
      <c r="AD30" s="99"/>
      <c r="AE30" s="115"/>
    </row>
    <row r="31" spans="1:31" ht="15" thickTop="1" thickBot="1" x14ac:dyDescent="0.5">
      <c r="A31" s="98"/>
      <c r="B31" s="99"/>
      <c r="C31" s="99"/>
      <c r="D31" s="99"/>
      <c r="E31" s="99"/>
      <c r="F31" s="99"/>
      <c r="G31" s="99"/>
      <c r="H31" s="99"/>
      <c r="I31" s="99"/>
      <c r="J31" s="99"/>
      <c r="K31" s="99"/>
      <c r="L31" s="99"/>
      <c r="M31" s="99"/>
      <c r="N31" s="99"/>
      <c r="O31" s="99"/>
      <c r="P31" s="115"/>
      <c r="Q31" s="98"/>
      <c r="R31" s="99"/>
      <c r="S31" s="99"/>
      <c r="T31" s="99"/>
      <c r="U31" s="99"/>
      <c r="V31" s="99"/>
      <c r="W31" s="99"/>
      <c r="X31" s="99"/>
      <c r="Y31" s="99"/>
      <c r="Z31" s="99"/>
      <c r="AA31" s="99"/>
      <c r="AB31" s="99"/>
      <c r="AC31" s="99"/>
      <c r="AD31" s="99"/>
      <c r="AE31" s="115"/>
    </row>
    <row r="32" spans="1:31" ht="15" thickTop="1" thickBot="1" x14ac:dyDescent="0.5">
      <c r="A32" s="98"/>
      <c r="B32" s="99"/>
      <c r="C32" s="99"/>
      <c r="D32" s="99"/>
      <c r="E32" s="99"/>
      <c r="F32" s="99"/>
      <c r="G32" s="99"/>
      <c r="H32" s="99"/>
      <c r="I32" s="99"/>
      <c r="J32" s="99"/>
      <c r="K32" s="99"/>
      <c r="L32" s="99"/>
      <c r="M32" s="99"/>
      <c r="N32" s="99"/>
      <c r="O32" s="99"/>
      <c r="P32" s="115"/>
      <c r="Q32" s="98"/>
      <c r="R32" s="99"/>
      <c r="S32" s="99"/>
      <c r="T32" s="99"/>
      <c r="U32" s="99"/>
      <c r="V32" s="99"/>
      <c r="W32" s="99"/>
      <c r="X32" s="99"/>
      <c r="Y32" s="99"/>
      <c r="Z32" s="99"/>
      <c r="AA32" s="99"/>
      <c r="AB32" s="99"/>
      <c r="AC32" s="99"/>
      <c r="AD32" s="99"/>
      <c r="AE32" s="115"/>
    </row>
    <row r="33" spans="1:31" ht="15" thickTop="1" thickBot="1" x14ac:dyDescent="0.5">
      <c r="A33" s="98"/>
      <c r="B33" s="99"/>
      <c r="C33" s="99"/>
      <c r="D33" s="99"/>
      <c r="E33" s="99"/>
      <c r="F33" s="99"/>
      <c r="G33" s="99"/>
      <c r="H33" s="99"/>
      <c r="I33" s="99"/>
      <c r="J33" s="99"/>
      <c r="K33" s="99"/>
      <c r="L33" s="99"/>
      <c r="M33" s="99"/>
      <c r="N33" s="99"/>
      <c r="O33" s="99"/>
      <c r="P33" s="115"/>
      <c r="Q33" s="98"/>
      <c r="R33" s="99"/>
      <c r="S33" s="99"/>
      <c r="T33" s="99"/>
      <c r="U33" s="99"/>
      <c r="V33" s="99"/>
      <c r="W33" s="99"/>
      <c r="X33" s="99"/>
      <c r="Y33" s="99"/>
      <c r="Z33" s="99"/>
      <c r="AA33" s="99"/>
      <c r="AB33" s="99"/>
      <c r="AC33" s="99"/>
      <c r="AD33" s="99"/>
      <c r="AE33" s="115"/>
    </row>
    <row r="34" spans="1:31" ht="15" thickTop="1" thickBot="1" x14ac:dyDescent="0.5">
      <c r="A34" s="98"/>
      <c r="B34" s="99"/>
      <c r="C34" s="99"/>
      <c r="D34" s="99"/>
      <c r="E34" s="99"/>
      <c r="F34" s="99"/>
      <c r="G34" s="99"/>
      <c r="H34" s="99"/>
      <c r="I34" s="99"/>
      <c r="J34" s="99"/>
      <c r="K34" s="99"/>
      <c r="L34" s="99"/>
      <c r="M34" s="99"/>
      <c r="N34" s="99"/>
      <c r="O34" s="99"/>
      <c r="P34" s="115"/>
      <c r="Q34" s="98"/>
      <c r="R34" s="99"/>
      <c r="S34" s="99"/>
      <c r="T34" s="99"/>
      <c r="U34" s="99"/>
      <c r="V34" s="99"/>
      <c r="W34" s="99"/>
      <c r="X34" s="99"/>
      <c r="Y34" s="99"/>
      <c r="Z34" s="99"/>
      <c r="AA34" s="99"/>
      <c r="AB34" s="99"/>
      <c r="AC34" s="99"/>
      <c r="AD34" s="99"/>
      <c r="AE34" s="115"/>
    </row>
    <row r="35" spans="1:31" ht="15" thickTop="1" thickBot="1" x14ac:dyDescent="0.5">
      <c r="A35" s="92" t="s">
        <v>14</v>
      </c>
      <c r="B35" s="93"/>
      <c r="C35" s="93"/>
      <c r="D35" s="93"/>
      <c r="E35" s="93"/>
      <c r="F35" s="93"/>
      <c r="G35" s="93"/>
      <c r="H35" s="93"/>
      <c r="I35" s="93"/>
      <c r="J35" s="93"/>
      <c r="K35" s="93"/>
      <c r="L35" s="93"/>
      <c r="M35" s="93"/>
      <c r="N35" s="93"/>
      <c r="O35" s="93"/>
      <c r="P35" s="94"/>
      <c r="Q35" s="92" t="s">
        <v>15</v>
      </c>
      <c r="R35" s="93"/>
      <c r="S35" s="93"/>
      <c r="T35" s="93"/>
      <c r="U35" s="93"/>
      <c r="V35" s="93"/>
      <c r="W35" s="93"/>
      <c r="X35" s="93"/>
      <c r="Y35" s="93"/>
      <c r="Z35" s="93"/>
      <c r="AA35" s="93"/>
      <c r="AB35" s="93"/>
      <c r="AC35" s="93"/>
      <c r="AD35" s="93"/>
      <c r="AE35" s="94"/>
    </row>
    <row r="36" spans="1:31" ht="15" thickTop="1" thickBot="1" x14ac:dyDescent="0.5">
      <c r="A36" s="92"/>
      <c r="B36" s="93"/>
      <c r="C36" s="93"/>
      <c r="D36" s="93"/>
      <c r="E36" s="93"/>
      <c r="F36" s="93"/>
      <c r="G36" s="93"/>
      <c r="H36" s="93"/>
      <c r="I36" s="93"/>
      <c r="J36" s="93"/>
      <c r="K36" s="93"/>
      <c r="L36" s="93"/>
      <c r="M36" s="93"/>
      <c r="N36" s="93"/>
      <c r="O36" s="93"/>
      <c r="P36" s="94"/>
      <c r="Q36" s="95"/>
      <c r="R36" s="96"/>
      <c r="S36" s="96"/>
      <c r="T36" s="96"/>
      <c r="U36" s="96"/>
      <c r="V36" s="96"/>
      <c r="W36" s="96"/>
      <c r="X36" s="96"/>
      <c r="Y36" s="96"/>
      <c r="Z36" s="96"/>
      <c r="AA36" s="96"/>
      <c r="AB36" s="96"/>
      <c r="AC36" s="96"/>
      <c r="AD36" s="96"/>
      <c r="AE36" s="97"/>
    </row>
    <row r="37" spans="1:31" ht="15" thickTop="1" thickBot="1" x14ac:dyDescent="0.5">
      <c r="A37" s="98" t="s">
        <v>230</v>
      </c>
      <c r="B37" s="99"/>
      <c r="C37" s="99"/>
      <c r="D37" s="99"/>
      <c r="E37" s="99"/>
      <c r="F37" s="99"/>
      <c r="G37" s="99"/>
      <c r="H37" s="99"/>
      <c r="I37" s="99"/>
      <c r="J37" s="99"/>
      <c r="K37" s="99"/>
      <c r="L37" s="99"/>
      <c r="M37" s="99"/>
      <c r="N37" s="99"/>
      <c r="O37" s="99"/>
      <c r="P37" s="99"/>
      <c r="Q37" s="102" t="s">
        <v>16</v>
      </c>
      <c r="R37" s="103"/>
      <c r="S37" s="103"/>
      <c r="T37" s="103"/>
      <c r="U37" s="103"/>
      <c r="V37" s="103"/>
      <c r="W37" s="103"/>
      <c r="X37" s="103"/>
      <c r="Y37" s="103"/>
      <c r="Z37" s="103"/>
      <c r="AA37" s="103"/>
      <c r="AB37" s="103"/>
      <c r="AC37" s="103"/>
      <c r="AD37" s="103"/>
      <c r="AE37" s="104"/>
    </row>
    <row r="38" spans="1:31" ht="15" thickTop="1" thickBot="1" x14ac:dyDescent="0.5">
      <c r="A38" s="98"/>
      <c r="B38" s="99"/>
      <c r="C38" s="99"/>
      <c r="D38" s="99"/>
      <c r="E38" s="99"/>
      <c r="F38" s="99"/>
      <c r="G38" s="99"/>
      <c r="H38" s="99"/>
      <c r="I38" s="99"/>
      <c r="J38" s="99"/>
      <c r="K38" s="99"/>
      <c r="L38" s="99"/>
      <c r="M38" s="99"/>
      <c r="N38" s="99"/>
      <c r="O38" s="99"/>
      <c r="P38" s="99"/>
      <c r="Q38" s="105"/>
      <c r="R38" s="106"/>
      <c r="S38" s="106"/>
      <c r="T38" s="106"/>
      <c r="U38" s="106"/>
      <c r="V38" s="106"/>
      <c r="W38" s="106"/>
      <c r="X38" s="106"/>
      <c r="Y38" s="106"/>
      <c r="Z38" s="106"/>
      <c r="AA38" s="106"/>
      <c r="AB38" s="106"/>
      <c r="AC38" s="106"/>
      <c r="AD38" s="106"/>
      <c r="AE38" s="107"/>
    </row>
    <row r="39" spans="1:31" ht="15" thickTop="1" thickBot="1" x14ac:dyDescent="0.5">
      <c r="A39" s="98"/>
      <c r="B39" s="99"/>
      <c r="C39" s="99"/>
      <c r="D39" s="99"/>
      <c r="E39" s="99"/>
      <c r="F39" s="99"/>
      <c r="G39" s="99"/>
      <c r="H39" s="99"/>
      <c r="I39" s="99"/>
      <c r="J39" s="99"/>
      <c r="K39" s="99"/>
      <c r="L39" s="99"/>
      <c r="M39" s="99"/>
      <c r="N39" s="99"/>
      <c r="O39" s="99"/>
      <c r="P39" s="99"/>
      <c r="Q39" s="105"/>
      <c r="R39" s="106"/>
      <c r="S39" s="106"/>
      <c r="T39" s="106"/>
      <c r="U39" s="106"/>
      <c r="V39" s="106"/>
      <c r="W39" s="106"/>
      <c r="X39" s="106"/>
      <c r="Y39" s="106"/>
      <c r="Z39" s="106"/>
      <c r="AA39" s="106"/>
      <c r="AB39" s="106"/>
      <c r="AC39" s="106"/>
      <c r="AD39" s="106"/>
      <c r="AE39" s="107"/>
    </row>
    <row r="40" spans="1:31" ht="15" thickTop="1" thickBot="1" x14ac:dyDescent="0.5">
      <c r="A40" s="98"/>
      <c r="B40" s="99"/>
      <c r="C40" s="99"/>
      <c r="D40" s="99"/>
      <c r="E40" s="99"/>
      <c r="F40" s="99"/>
      <c r="G40" s="99"/>
      <c r="H40" s="99"/>
      <c r="I40" s="99"/>
      <c r="J40" s="99"/>
      <c r="K40" s="99"/>
      <c r="L40" s="99"/>
      <c r="M40" s="99"/>
      <c r="N40" s="99"/>
      <c r="O40" s="99"/>
      <c r="P40" s="99"/>
      <c r="Q40" s="105"/>
      <c r="R40" s="106"/>
      <c r="S40" s="106"/>
      <c r="T40" s="106"/>
      <c r="U40" s="106"/>
      <c r="V40" s="106"/>
      <c r="W40" s="106"/>
      <c r="X40" s="106"/>
      <c r="Y40" s="106"/>
      <c r="Z40" s="106"/>
      <c r="AA40" s="106"/>
      <c r="AB40" s="106"/>
      <c r="AC40" s="106"/>
      <c r="AD40" s="106"/>
      <c r="AE40" s="107"/>
    </row>
    <row r="41" spans="1:31" ht="15" thickTop="1" thickBot="1" x14ac:dyDescent="0.5">
      <c r="A41" s="98"/>
      <c r="B41" s="99"/>
      <c r="C41" s="99"/>
      <c r="D41" s="99"/>
      <c r="E41" s="99"/>
      <c r="F41" s="99"/>
      <c r="G41" s="99"/>
      <c r="H41" s="99"/>
      <c r="I41" s="99"/>
      <c r="J41" s="99"/>
      <c r="K41" s="99"/>
      <c r="L41" s="99"/>
      <c r="M41" s="99"/>
      <c r="N41" s="99"/>
      <c r="O41" s="99"/>
      <c r="P41" s="99"/>
      <c r="Q41" s="105"/>
      <c r="R41" s="106"/>
      <c r="S41" s="106"/>
      <c r="T41" s="106"/>
      <c r="U41" s="106"/>
      <c r="V41" s="106"/>
      <c r="W41" s="106"/>
      <c r="X41" s="106"/>
      <c r="Y41" s="106"/>
      <c r="Z41" s="106"/>
      <c r="AA41" s="106"/>
      <c r="AB41" s="106"/>
      <c r="AC41" s="106"/>
      <c r="AD41" s="106"/>
      <c r="AE41" s="107"/>
    </row>
    <row r="42" spans="1:31" ht="15" thickTop="1" thickBot="1" x14ac:dyDescent="0.5">
      <c r="A42" s="98"/>
      <c r="B42" s="99"/>
      <c r="C42" s="99"/>
      <c r="D42" s="99"/>
      <c r="E42" s="99"/>
      <c r="F42" s="99"/>
      <c r="G42" s="99"/>
      <c r="H42" s="99"/>
      <c r="I42" s="99"/>
      <c r="J42" s="99"/>
      <c r="K42" s="99"/>
      <c r="L42" s="99"/>
      <c r="M42" s="99"/>
      <c r="N42" s="99"/>
      <c r="O42" s="99"/>
      <c r="P42" s="99"/>
      <c r="Q42" s="105"/>
      <c r="R42" s="106"/>
      <c r="S42" s="106"/>
      <c r="T42" s="106"/>
      <c r="U42" s="106"/>
      <c r="V42" s="106"/>
      <c r="W42" s="106"/>
      <c r="X42" s="106"/>
      <c r="Y42" s="106"/>
      <c r="Z42" s="106"/>
      <c r="AA42" s="106"/>
      <c r="AB42" s="106"/>
      <c r="AC42" s="106"/>
      <c r="AD42" s="106"/>
      <c r="AE42" s="107"/>
    </row>
    <row r="43" spans="1:31" ht="15" thickTop="1" thickBot="1" x14ac:dyDescent="0.5">
      <c r="A43" s="100"/>
      <c r="B43" s="101"/>
      <c r="C43" s="101"/>
      <c r="D43" s="101"/>
      <c r="E43" s="101"/>
      <c r="F43" s="101"/>
      <c r="G43" s="101"/>
      <c r="H43" s="101"/>
      <c r="I43" s="101"/>
      <c r="J43" s="101"/>
      <c r="K43" s="101"/>
      <c r="L43" s="101"/>
      <c r="M43" s="101"/>
      <c r="N43" s="101"/>
      <c r="O43" s="101"/>
      <c r="P43" s="101"/>
      <c r="Q43" s="108"/>
      <c r="R43" s="109"/>
      <c r="S43" s="109"/>
      <c r="T43" s="109"/>
      <c r="U43" s="109"/>
      <c r="V43" s="109"/>
      <c r="W43" s="109"/>
      <c r="X43" s="109"/>
      <c r="Y43" s="109"/>
      <c r="Z43" s="109"/>
      <c r="AA43" s="109"/>
      <c r="AB43" s="109"/>
      <c r="AC43" s="109"/>
      <c r="AD43" s="109"/>
      <c r="AE43" s="110"/>
    </row>
    <row r="44" spans="1:31" ht="18.399999999999999" thickBot="1" x14ac:dyDescent="0.6">
      <c r="A44" s="111" t="s">
        <v>17</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45">
      <c r="A45" s="88" t="s">
        <v>18</v>
      </c>
      <c r="B45" s="89"/>
      <c r="C45" s="89"/>
      <c r="D45" s="89"/>
      <c r="E45" s="89"/>
      <c r="F45" s="89"/>
      <c r="G45" s="79">
        <v>4</v>
      </c>
      <c r="H45" s="80"/>
      <c r="I45" s="70" t="s">
        <v>19</v>
      </c>
      <c r="J45" s="71"/>
      <c r="K45" s="71"/>
      <c r="L45" s="71"/>
      <c r="M45" s="71"/>
      <c r="N45" s="71"/>
      <c r="O45" s="71"/>
      <c r="P45" s="72"/>
    </row>
    <row r="46" spans="1:31" x14ac:dyDescent="0.45">
      <c r="A46" s="90" t="s">
        <v>20</v>
      </c>
      <c r="B46" s="91"/>
      <c r="C46" s="91"/>
      <c r="D46" s="91"/>
      <c r="E46" s="91"/>
      <c r="F46" s="91"/>
      <c r="G46" s="81">
        <v>2</v>
      </c>
      <c r="H46" s="82"/>
      <c r="I46" s="73" t="s">
        <v>21</v>
      </c>
      <c r="J46" s="74"/>
      <c r="K46" s="74"/>
      <c r="L46" s="74"/>
      <c r="M46" s="74"/>
      <c r="N46" s="74"/>
      <c r="O46" s="74"/>
      <c r="P46" s="75"/>
      <c r="Q46" s="2"/>
      <c r="R46" s="2"/>
      <c r="S46" s="2"/>
      <c r="T46" s="2"/>
      <c r="U46" s="2"/>
      <c r="V46" s="2"/>
      <c r="W46" s="2"/>
      <c r="X46" s="2"/>
      <c r="Y46" s="2"/>
      <c r="Z46" s="2"/>
      <c r="AA46" s="2"/>
      <c r="AB46" s="2"/>
      <c r="AC46" s="2"/>
      <c r="AD46" s="2"/>
      <c r="AE46" s="2"/>
    </row>
    <row r="47" spans="1:31" x14ac:dyDescent="0.45">
      <c r="A47" s="90" t="s">
        <v>22</v>
      </c>
      <c r="B47" s="91"/>
      <c r="C47" s="91"/>
      <c r="D47" s="91"/>
      <c r="E47" s="91"/>
      <c r="F47" s="91"/>
      <c r="G47" s="81">
        <v>2</v>
      </c>
      <c r="H47" s="82"/>
      <c r="I47" s="85" t="s">
        <v>21</v>
      </c>
      <c r="J47" s="86"/>
      <c r="K47" s="86"/>
      <c r="L47" s="86"/>
      <c r="M47" s="86"/>
      <c r="N47" s="86"/>
      <c r="O47" s="86"/>
      <c r="P47" s="87"/>
    </row>
    <row r="48" spans="1:31" ht="14.65" thickBot="1" x14ac:dyDescent="0.5">
      <c r="A48" s="68" t="s">
        <v>23</v>
      </c>
      <c r="B48" s="69"/>
      <c r="C48" s="69"/>
      <c r="D48" s="69"/>
      <c r="E48" s="69"/>
      <c r="F48" s="69"/>
      <c r="G48" s="83">
        <v>2</v>
      </c>
      <c r="H48" s="84"/>
      <c r="I48" s="76" t="s">
        <v>24</v>
      </c>
      <c r="J48" s="77"/>
      <c r="K48" s="77"/>
      <c r="L48" s="77"/>
      <c r="M48" s="77"/>
      <c r="N48" s="77"/>
      <c r="O48" s="77"/>
      <c r="P48" s="78"/>
      <c r="Q48" s="2"/>
      <c r="R48" s="2"/>
      <c r="S48" s="2"/>
      <c r="T48" s="2"/>
      <c r="U48" s="2"/>
      <c r="V48" s="2"/>
      <c r="W48" s="2"/>
      <c r="X48" s="2"/>
      <c r="Y48" s="2"/>
      <c r="Z48" s="2"/>
      <c r="AA48" s="2"/>
      <c r="AB48" s="2"/>
      <c r="AC48" s="2"/>
      <c r="AD48" s="2"/>
      <c r="AE48" s="2"/>
    </row>
    <row r="49" spans="5:10" x14ac:dyDescent="0.45">
      <c r="E49" s="58" t="s">
        <v>25</v>
      </c>
      <c r="F49" s="58"/>
      <c r="G49" s="9">
        <f>SUM(G45:H48)</f>
        <v>10</v>
      </c>
      <c r="H49" s="65" t="s">
        <v>26</v>
      </c>
      <c r="I49" s="66"/>
      <c r="J49"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8" zoomScaleNormal="100" workbookViewId="0">
      <selection activeCell="N41" sqref="N41:O41"/>
    </sheetView>
  </sheetViews>
  <sheetFormatPr defaultRowHeight="14.25" x14ac:dyDescent="0.45"/>
  <cols>
    <col min="2" max="2" width="9.53125" customWidth="1"/>
    <col min="3" max="3" width="10.46484375" customWidth="1"/>
    <col min="8" max="8" width="11.73046875" customWidth="1"/>
    <col min="13" max="13" width="10.53125" customWidth="1"/>
  </cols>
  <sheetData>
    <row r="1" spans="1:30" ht="23.25" x14ac:dyDescent="0.45">
      <c r="A1" s="198" t="s">
        <v>27</v>
      </c>
      <c r="B1" s="199"/>
      <c r="C1" s="199"/>
      <c r="D1" s="199"/>
      <c r="E1" s="199"/>
      <c r="F1" s="199"/>
      <c r="G1" s="199"/>
      <c r="H1" s="199"/>
      <c r="I1" s="199"/>
      <c r="J1" s="199"/>
      <c r="K1" s="199"/>
      <c r="L1" s="199"/>
      <c r="M1" s="199"/>
      <c r="N1" s="199"/>
      <c r="O1" s="200"/>
      <c r="P1" s="3"/>
      <c r="Q1" s="3"/>
      <c r="R1" s="3"/>
      <c r="S1" s="3"/>
      <c r="T1" s="3"/>
      <c r="U1" s="3"/>
      <c r="V1" s="3"/>
      <c r="W1" s="3"/>
      <c r="X1" s="3"/>
      <c r="Y1" s="3"/>
      <c r="Z1" s="3"/>
      <c r="AA1" s="3"/>
      <c r="AB1" s="3"/>
      <c r="AC1" s="3"/>
      <c r="AD1" s="3"/>
    </row>
    <row r="2" spans="1:30" ht="23.25" x14ac:dyDescent="0.45">
      <c r="A2" s="201"/>
      <c r="B2" s="125"/>
      <c r="C2" s="125"/>
      <c r="D2" s="125"/>
      <c r="E2" s="125"/>
      <c r="F2" s="125"/>
      <c r="G2" s="125"/>
      <c r="H2" s="125"/>
      <c r="I2" s="125"/>
      <c r="J2" s="125"/>
      <c r="K2" s="125"/>
      <c r="L2" s="125"/>
      <c r="M2" s="125"/>
      <c r="N2" s="125"/>
      <c r="O2" s="202"/>
      <c r="P2" s="3"/>
      <c r="Q2" s="3"/>
      <c r="R2" s="3"/>
      <c r="S2" s="3"/>
      <c r="T2" s="3"/>
      <c r="U2" s="3"/>
      <c r="V2" s="3"/>
      <c r="W2" s="3"/>
      <c r="X2" s="3"/>
      <c r="Y2" s="3"/>
      <c r="Z2" s="3"/>
      <c r="AA2" s="3"/>
      <c r="AB2" s="3"/>
      <c r="AC2" s="3"/>
      <c r="AD2" s="3"/>
    </row>
    <row r="3" spans="1:30" ht="23.65" thickBot="1" x14ac:dyDescent="0.5">
      <c r="A3" s="203"/>
      <c r="B3" s="204"/>
      <c r="C3" s="204"/>
      <c r="D3" s="204"/>
      <c r="E3" s="204"/>
      <c r="F3" s="204"/>
      <c r="G3" s="204"/>
      <c r="H3" s="204"/>
      <c r="I3" s="204"/>
      <c r="J3" s="204"/>
      <c r="K3" s="204"/>
      <c r="L3" s="204"/>
      <c r="M3" s="204"/>
      <c r="N3" s="204"/>
      <c r="O3" s="205"/>
      <c r="P3" s="3"/>
      <c r="Q3" s="3"/>
      <c r="R3" s="3"/>
      <c r="S3" s="3"/>
      <c r="T3" s="3"/>
      <c r="U3" s="3"/>
      <c r="V3" s="3"/>
      <c r="W3" s="3"/>
      <c r="X3" s="3"/>
      <c r="Y3" s="3"/>
      <c r="Z3" s="3"/>
      <c r="AA3" s="3"/>
      <c r="AB3" s="3"/>
      <c r="AC3" s="3"/>
      <c r="AD3" s="3"/>
    </row>
    <row r="4" spans="1:30" ht="52.9" customHeight="1" thickBot="1" x14ac:dyDescent="0.5">
      <c r="A4" s="206" t="s">
        <v>28</v>
      </c>
      <c r="B4" s="207"/>
      <c r="C4" s="207"/>
      <c r="D4" s="207"/>
      <c r="E4" s="207"/>
      <c r="F4" s="207"/>
      <c r="G4" s="207"/>
      <c r="H4" s="207"/>
      <c r="I4" s="207"/>
      <c r="J4" s="207"/>
      <c r="K4" s="207"/>
      <c r="L4" s="207"/>
      <c r="M4" s="207"/>
      <c r="N4" s="207"/>
      <c r="O4" s="208"/>
      <c r="P4" s="4"/>
      <c r="Q4" s="4"/>
      <c r="R4" s="4"/>
      <c r="S4" s="4"/>
      <c r="T4" s="4"/>
      <c r="U4" s="4"/>
      <c r="V4" s="4"/>
      <c r="W4" s="4"/>
      <c r="X4" s="4"/>
      <c r="Y4" s="4"/>
      <c r="Z4" s="4"/>
      <c r="AA4" s="4"/>
      <c r="AB4" s="4"/>
      <c r="AC4" s="4"/>
      <c r="AD4" s="4"/>
    </row>
    <row r="5" spans="1:30" ht="23.65" thickBot="1" x14ac:dyDescent="0.5">
      <c r="A5" s="209" t="s">
        <v>2</v>
      </c>
      <c r="B5" s="210"/>
      <c r="C5" s="210"/>
      <c r="D5" s="210"/>
      <c r="E5" s="210"/>
      <c r="F5" s="210"/>
      <c r="G5" s="210"/>
      <c r="H5" s="210"/>
      <c r="I5" s="63"/>
      <c r="J5" s="63"/>
      <c r="K5" s="63"/>
      <c r="L5" s="63"/>
      <c r="M5" s="63"/>
      <c r="N5" s="63"/>
      <c r="O5" s="64"/>
      <c r="P5" s="4"/>
      <c r="Q5" s="4"/>
      <c r="R5" s="4"/>
      <c r="S5" s="4"/>
      <c r="T5" s="4"/>
      <c r="U5" s="4"/>
      <c r="V5" s="4"/>
      <c r="W5" s="4"/>
      <c r="X5" s="4"/>
      <c r="Y5" s="4"/>
      <c r="Z5" s="4"/>
      <c r="AA5" s="4"/>
      <c r="AB5" s="4"/>
      <c r="AC5" s="4"/>
      <c r="AD5" s="4"/>
    </row>
    <row r="6" spans="1:30" ht="14.65" thickBot="1" x14ac:dyDescent="0.5">
      <c r="A6" s="211" t="s">
        <v>3</v>
      </c>
      <c r="B6" s="212"/>
      <c r="C6" s="212"/>
      <c r="D6" s="212"/>
      <c r="E6" s="215" t="s">
        <v>4</v>
      </c>
      <c r="F6" s="215"/>
      <c r="G6" s="215"/>
      <c r="H6" s="216"/>
      <c r="I6" s="219" t="s">
        <v>29</v>
      </c>
      <c r="J6" s="220"/>
      <c r="K6" s="220"/>
      <c r="L6" s="220"/>
      <c r="M6" s="220"/>
      <c r="N6" s="220"/>
      <c r="O6" s="220"/>
    </row>
    <row r="7" spans="1:30" ht="15" thickTop="1" thickBot="1" x14ac:dyDescent="0.5">
      <c r="A7" s="213"/>
      <c r="B7" s="214"/>
      <c r="C7" s="214"/>
      <c r="D7" s="214"/>
      <c r="E7" s="217"/>
      <c r="F7" s="217"/>
      <c r="G7" s="217"/>
      <c r="H7" s="218"/>
      <c r="I7" s="221"/>
      <c r="J7" s="222"/>
      <c r="K7" s="222"/>
      <c r="L7" s="222"/>
      <c r="M7" s="222"/>
      <c r="N7" s="222"/>
      <c r="O7" s="222"/>
    </row>
    <row r="8" spans="1:30" x14ac:dyDescent="0.45">
      <c r="A8" s="213" t="s">
        <v>30</v>
      </c>
      <c r="B8" s="214"/>
      <c r="C8" s="214"/>
      <c r="D8" s="214"/>
      <c r="E8" s="217" t="s">
        <v>218</v>
      </c>
      <c r="F8" s="217"/>
      <c r="G8" s="217"/>
      <c r="H8" s="218"/>
      <c r="I8" s="223" t="s">
        <v>31</v>
      </c>
      <c r="J8" s="224"/>
      <c r="K8" s="224"/>
      <c r="L8" s="224"/>
      <c r="M8" s="224"/>
      <c r="N8" s="224"/>
      <c r="O8" s="225"/>
    </row>
    <row r="9" spans="1:30" ht="15" thickTop="1" thickBot="1" x14ac:dyDescent="0.5">
      <c r="A9" s="213"/>
      <c r="B9" s="214"/>
      <c r="C9" s="214"/>
      <c r="D9" s="214"/>
      <c r="E9" s="217"/>
      <c r="F9" s="217"/>
      <c r="G9" s="217"/>
      <c r="H9" s="218"/>
      <c r="I9" s="115"/>
      <c r="J9" s="226"/>
      <c r="K9" s="226"/>
      <c r="L9" s="226"/>
      <c r="M9" s="226"/>
      <c r="N9" s="226"/>
      <c r="O9" s="227"/>
    </row>
    <row r="10" spans="1:30" ht="15" thickTop="1" thickBot="1" x14ac:dyDescent="0.5">
      <c r="A10" s="213"/>
      <c r="B10" s="214"/>
      <c r="C10" s="214"/>
      <c r="D10" s="214"/>
      <c r="E10" s="217"/>
      <c r="F10" s="217"/>
      <c r="G10" s="217"/>
      <c r="H10" s="218"/>
      <c r="I10" s="115"/>
      <c r="J10" s="226"/>
      <c r="K10" s="226"/>
      <c r="L10" s="226"/>
      <c r="M10" s="226"/>
      <c r="N10" s="226"/>
      <c r="O10" s="227"/>
    </row>
    <row r="11" spans="1:30" ht="15" thickTop="1" thickBot="1" x14ac:dyDescent="0.5">
      <c r="A11" s="213"/>
      <c r="B11" s="214"/>
      <c r="C11" s="214"/>
      <c r="D11" s="214"/>
      <c r="E11" s="217"/>
      <c r="F11" s="217"/>
      <c r="G11" s="217"/>
      <c r="H11" s="218"/>
      <c r="I11" s="115"/>
      <c r="J11" s="226"/>
      <c r="K11" s="226"/>
      <c r="L11" s="226"/>
      <c r="M11" s="226"/>
      <c r="N11" s="226"/>
      <c r="O11" s="227"/>
    </row>
    <row r="12" spans="1:30" ht="15" thickTop="1" thickBot="1" x14ac:dyDescent="0.5">
      <c r="A12" s="213" t="s">
        <v>32</v>
      </c>
      <c r="B12" s="214"/>
      <c r="C12" s="214"/>
      <c r="D12" s="214"/>
      <c r="E12" s="217" t="s">
        <v>33</v>
      </c>
      <c r="F12" s="217"/>
      <c r="G12" s="217"/>
      <c r="H12" s="218"/>
      <c r="I12" s="115"/>
      <c r="J12" s="226"/>
      <c r="K12" s="226"/>
      <c r="L12" s="226"/>
      <c r="M12" s="226"/>
      <c r="N12" s="226"/>
      <c r="O12" s="227"/>
    </row>
    <row r="13" spans="1:30" ht="15" thickTop="1" thickBot="1" x14ac:dyDescent="0.5">
      <c r="A13" s="213"/>
      <c r="B13" s="214"/>
      <c r="C13" s="214"/>
      <c r="D13" s="214"/>
      <c r="E13" s="217"/>
      <c r="F13" s="217"/>
      <c r="G13" s="217"/>
      <c r="H13" s="218"/>
      <c r="I13" s="115"/>
      <c r="J13" s="226"/>
      <c r="K13" s="226"/>
      <c r="L13" s="226"/>
      <c r="M13" s="226"/>
      <c r="N13" s="226"/>
      <c r="O13" s="227"/>
    </row>
    <row r="14" spans="1:30" ht="15" thickTop="1" thickBot="1" x14ac:dyDescent="0.5">
      <c r="A14" s="213" t="s">
        <v>34</v>
      </c>
      <c r="B14" s="214"/>
      <c r="C14" s="214"/>
      <c r="D14" s="214"/>
      <c r="E14" s="217" t="s">
        <v>35</v>
      </c>
      <c r="F14" s="217"/>
      <c r="G14" s="217"/>
      <c r="H14" s="218"/>
      <c r="I14" s="115"/>
      <c r="J14" s="226"/>
      <c r="K14" s="226"/>
      <c r="L14" s="226"/>
      <c r="M14" s="226"/>
      <c r="N14" s="226"/>
      <c r="O14" s="227"/>
    </row>
    <row r="15" spans="1:30" ht="15" thickTop="1" thickBot="1" x14ac:dyDescent="0.5">
      <c r="A15" s="231"/>
      <c r="B15" s="232"/>
      <c r="C15" s="232"/>
      <c r="D15" s="232"/>
      <c r="E15" s="233"/>
      <c r="F15" s="233"/>
      <c r="G15" s="233"/>
      <c r="H15" s="234"/>
      <c r="I15" s="228"/>
      <c r="J15" s="229"/>
      <c r="K15" s="229"/>
      <c r="L15" s="229"/>
      <c r="M15" s="229"/>
      <c r="N15" s="229"/>
      <c r="O15" s="230"/>
    </row>
    <row r="16" spans="1:30" x14ac:dyDescent="0.45">
      <c r="A16" s="181" t="s">
        <v>36</v>
      </c>
      <c r="B16" s="182"/>
      <c r="C16" s="182"/>
      <c r="D16" s="182"/>
      <c r="E16" s="182"/>
      <c r="F16" s="182"/>
      <c r="G16" s="182"/>
      <c r="H16" s="182"/>
      <c r="I16" s="182"/>
      <c r="J16" s="182"/>
      <c r="K16" s="182"/>
      <c r="L16" s="182"/>
      <c r="M16" s="182"/>
      <c r="N16" s="182"/>
      <c r="O16" s="183"/>
    </row>
    <row r="17" spans="1:15" ht="14.65" thickBot="1" x14ac:dyDescent="0.5">
      <c r="A17" s="184"/>
      <c r="B17" s="185"/>
      <c r="C17" s="185"/>
      <c r="D17" s="185"/>
      <c r="E17" s="185"/>
      <c r="F17" s="185"/>
      <c r="G17" s="185"/>
      <c r="H17" s="185"/>
      <c r="I17" s="185"/>
      <c r="J17" s="185"/>
      <c r="K17" s="185"/>
      <c r="L17" s="185"/>
      <c r="M17" s="185"/>
      <c r="N17" s="185"/>
      <c r="O17" s="186"/>
    </row>
    <row r="18" spans="1:15" ht="14.65" thickBot="1" x14ac:dyDescent="0.5">
      <c r="A18" s="187" t="s">
        <v>37</v>
      </c>
      <c r="B18" s="188"/>
      <c r="C18" s="188"/>
      <c r="D18" s="188"/>
      <c r="E18" s="188"/>
      <c r="F18" s="188" t="s">
        <v>38</v>
      </c>
      <c r="G18" s="188"/>
      <c r="H18" s="188"/>
      <c r="I18" s="188"/>
      <c r="J18" s="188"/>
      <c r="K18" s="188" t="s">
        <v>39</v>
      </c>
      <c r="L18" s="188"/>
      <c r="M18" s="188"/>
      <c r="N18" s="188"/>
      <c r="O18" s="189"/>
    </row>
    <row r="19" spans="1:15" ht="28.5" x14ac:dyDescent="0.45">
      <c r="A19" s="190" t="s">
        <v>40</v>
      </c>
      <c r="B19" s="191"/>
      <c r="C19" s="24" t="s">
        <v>41</v>
      </c>
      <c r="D19" s="191" t="s">
        <v>42</v>
      </c>
      <c r="E19" s="191"/>
      <c r="F19" s="191" t="s">
        <v>40</v>
      </c>
      <c r="G19" s="191"/>
      <c r="H19" s="24" t="s">
        <v>41</v>
      </c>
      <c r="I19" s="191" t="s">
        <v>42</v>
      </c>
      <c r="J19" s="191"/>
      <c r="K19" s="191" t="s">
        <v>40</v>
      </c>
      <c r="L19" s="191"/>
      <c r="M19" s="24" t="s">
        <v>41</v>
      </c>
      <c r="N19" s="191" t="s">
        <v>42</v>
      </c>
      <c r="O19" s="192"/>
    </row>
    <row r="20" spans="1:15" ht="14.25" customHeight="1" x14ac:dyDescent="0.45">
      <c r="A20" s="174" t="s">
        <v>43</v>
      </c>
      <c r="B20" s="166"/>
      <c r="C20" s="176" t="s">
        <v>44</v>
      </c>
      <c r="D20" s="166" t="s">
        <v>45</v>
      </c>
      <c r="E20" s="166"/>
      <c r="F20" s="166" t="s">
        <v>46</v>
      </c>
      <c r="G20" s="166"/>
      <c r="H20" s="176" t="s">
        <v>44</v>
      </c>
      <c r="I20" s="166" t="s">
        <v>47</v>
      </c>
      <c r="J20" s="166"/>
      <c r="K20" s="166" t="s">
        <v>48</v>
      </c>
      <c r="L20" s="166"/>
      <c r="M20" s="176" t="s">
        <v>44</v>
      </c>
      <c r="N20" s="166" t="s">
        <v>49</v>
      </c>
      <c r="O20" s="168"/>
    </row>
    <row r="21" spans="1:15" ht="14.65" customHeight="1" x14ac:dyDescent="0.45">
      <c r="A21" s="175"/>
      <c r="B21" s="167"/>
      <c r="C21" s="167"/>
      <c r="D21" s="167"/>
      <c r="E21" s="167"/>
      <c r="F21" s="167"/>
      <c r="G21" s="167"/>
      <c r="H21" s="167"/>
      <c r="I21" s="167"/>
      <c r="J21" s="167"/>
      <c r="K21" s="167"/>
      <c r="L21" s="167"/>
      <c r="M21" s="167"/>
      <c r="N21" s="167"/>
      <c r="O21" s="169"/>
    </row>
    <row r="22" spans="1:15" x14ac:dyDescent="0.45">
      <c r="A22" s="170" t="s">
        <v>50</v>
      </c>
      <c r="B22" s="171"/>
      <c r="C22" s="171"/>
      <c r="D22" s="172" t="s">
        <v>233</v>
      </c>
      <c r="E22" s="173"/>
      <c r="F22" s="170" t="s">
        <v>50</v>
      </c>
      <c r="G22" s="171"/>
      <c r="H22" s="171"/>
      <c r="I22" s="172" t="s">
        <v>233</v>
      </c>
      <c r="J22" s="173"/>
      <c r="K22" s="170" t="s">
        <v>50</v>
      </c>
      <c r="L22" s="171"/>
      <c r="M22" s="171"/>
      <c r="N22" s="172" t="s">
        <v>233</v>
      </c>
      <c r="O22" s="173"/>
    </row>
    <row r="23" spans="1:15" x14ac:dyDescent="0.45">
      <c r="A23" s="136" t="s">
        <v>234</v>
      </c>
      <c r="B23" s="137"/>
      <c r="C23" s="137"/>
      <c r="D23" s="137"/>
      <c r="E23" s="138"/>
      <c r="F23" s="136" t="s">
        <v>234</v>
      </c>
      <c r="G23" s="137"/>
      <c r="H23" s="137"/>
      <c r="I23" s="137"/>
      <c r="J23" s="138"/>
      <c r="K23" s="136" t="s">
        <v>234</v>
      </c>
      <c r="L23" s="137"/>
      <c r="M23" s="137"/>
      <c r="N23" s="137"/>
      <c r="O23" s="138"/>
    </row>
    <row r="24" spans="1:15" x14ac:dyDescent="0.45">
      <c r="A24" s="139" t="s">
        <v>17</v>
      </c>
      <c r="B24" s="140"/>
      <c r="C24" s="140"/>
      <c r="D24" s="140"/>
      <c r="E24" s="141"/>
      <c r="F24" s="139" t="s">
        <v>17</v>
      </c>
      <c r="G24" s="140"/>
      <c r="H24" s="140"/>
      <c r="I24" s="140"/>
      <c r="J24" s="141"/>
      <c r="K24" s="139" t="s">
        <v>17</v>
      </c>
      <c r="L24" s="140"/>
      <c r="M24" s="140"/>
      <c r="N24" s="140"/>
      <c r="O24" s="141"/>
    </row>
    <row r="25" spans="1:15" x14ac:dyDescent="0.45">
      <c r="A25" s="142" t="s">
        <v>51</v>
      </c>
      <c r="B25" s="143"/>
      <c r="C25" s="143"/>
      <c r="D25" s="144">
        <v>1</v>
      </c>
      <c r="E25" s="145"/>
      <c r="F25" s="142" t="s">
        <v>51</v>
      </c>
      <c r="G25" s="143"/>
      <c r="H25" s="143"/>
      <c r="I25" s="144">
        <v>1</v>
      </c>
      <c r="J25" s="145"/>
      <c r="K25" s="142" t="s">
        <v>51</v>
      </c>
      <c r="L25" s="143"/>
      <c r="M25" s="143"/>
      <c r="N25" s="144">
        <v>1</v>
      </c>
      <c r="O25" s="145"/>
    </row>
    <row r="26" spans="1:15" ht="28.9" customHeight="1" thickBot="1" x14ac:dyDescent="0.5">
      <c r="A26" s="132" t="s">
        <v>52</v>
      </c>
      <c r="B26" s="133"/>
      <c r="C26" s="133"/>
      <c r="D26" s="83">
        <v>1</v>
      </c>
      <c r="E26" s="193"/>
      <c r="F26" s="132" t="s">
        <v>52</v>
      </c>
      <c r="G26" s="133"/>
      <c r="H26" s="133"/>
      <c r="I26" s="83">
        <v>1</v>
      </c>
      <c r="J26" s="193"/>
      <c r="K26" s="132" t="s">
        <v>52</v>
      </c>
      <c r="L26" s="133"/>
      <c r="M26" s="133"/>
      <c r="N26" s="83">
        <v>1</v>
      </c>
      <c r="O26" s="193"/>
    </row>
    <row r="27" spans="1:15" x14ac:dyDescent="0.45">
      <c r="A27" s="181" t="s">
        <v>53</v>
      </c>
      <c r="B27" s="182"/>
      <c r="C27" s="182"/>
      <c r="D27" s="182"/>
      <c r="E27" s="182"/>
      <c r="F27" s="182"/>
      <c r="G27" s="182"/>
      <c r="H27" s="182"/>
      <c r="I27" s="182"/>
      <c r="J27" s="182"/>
      <c r="K27" s="182"/>
      <c r="L27" s="182"/>
      <c r="M27" s="182"/>
      <c r="N27" s="182"/>
      <c r="O27" s="183"/>
    </row>
    <row r="28" spans="1:15" ht="14.65" thickBot="1" x14ac:dyDescent="0.5">
      <c r="A28" s="184"/>
      <c r="B28" s="185"/>
      <c r="C28" s="185"/>
      <c r="D28" s="185"/>
      <c r="E28" s="185"/>
      <c r="F28" s="185"/>
      <c r="G28" s="185"/>
      <c r="H28" s="185"/>
      <c r="I28" s="185"/>
      <c r="J28" s="185"/>
      <c r="K28" s="185"/>
      <c r="L28" s="185"/>
      <c r="M28" s="185"/>
      <c r="N28" s="185"/>
      <c r="O28" s="186"/>
    </row>
    <row r="29" spans="1:15" ht="14.65" thickBot="1" x14ac:dyDescent="0.5">
      <c r="A29" s="187" t="s">
        <v>37</v>
      </c>
      <c r="B29" s="188"/>
      <c r="C29" s="188"/>
      <c r="D29" s="188"/>
      <c r="E29" s="188"/>
      <c r="F29" s="188" t="s">
        <v>38</v>
      </c>
      <c r="G29" s="188"/>
      <c r="H29" s="188"/>
      <c r="I29" s="188"/>
      <c r="J29" s="188"/>
      <c r="K29" s="188" t="s">
        <v>39</v>
      </c>
      <c r="L29" s="188"/>
      <c r="M29" s="188"/>
      <c r="N29" s="188"/>
      <c r="O29" s="189"/>
    </row>
    <row r="30" spans="1:15" ht="28.5" x14ac:dyDescent="0.45">
      <c r="A30" s="190" t="s">
        <v>40</v>
      </c>
      <c r="B30" s="191"/>
      <c r="C30" s="24" t="s">
        <v>41</v>
      </c>
      <c r="D30" s="191" t="s">
        <v>42</v>
      </c>
      <c r="E30" s="191"/>
      <c r="F30" s="191" t="s">
        <v>40</v>
      </c>
      <c r="G30" s="191"/>
      <c r="H30" s="24" t="s">
        <v>41</v>
      </c>
      <c r="I30" s="191" t="s">
        <v>42</v>
      </c>
      <c r="J30" s="191"/>
      <c r="K30" s="191" t="s">
        <v>40</v>
      </c>
      <c r="L30" s="191"/>
      <c r="M30" s="24" t="s">
        <v>41</v>
      </c>
      <c r="N30" s="191" t="s">
        <v>42</v>
      </c>
      <c r="O30" s="192"/>
    </row>
    <row r="31" spans="1:15" ht="14.25" customHeight="1" x14ac:dyDescent="0.45">
      <c r="A31" s="174" t="s">
        <v>54</v>
      </c>
      <c r="B31" s="166"/>
      <c r="C31" s="176" t="s">
        <v>44</v>
      </c>
      <c r="D31" s="166" t="s">
        <v>55</v>
      </c>
      <c r="E31" s="166"/>
      <c r="F31" s="177" t="s">
        <v>56</v>
      </c>
      <c r="G31" s="178"/>
      <c r="H31" s="166" t="s">
        <v>44</v>
      </c>
      <c r="I31" s="166" t="s">
        <v>57</v>
      </c>
      <c r="J31" s="166"/>
      <c r="K31" s="166" t="s">
        <v>58</v>
      </c>
      <c r="L31" s="166"/>
      <c r="M31" s="166" t="s">
        <v>59</v>
      </c>
      <c r="N31" s="166" t="s">
        <v>60</v>
      </c>
      <c r="O31" s="168"/>
    </row>
    <row r="32" spans="1:15" ht="14.65" customHeight="1" x14ac:dyDescent="0.45">
      <c r="A32" s="175"/>
      <c r="B32" s="167"/>
      <c r="C32" s="167"/>
      <c r="D32" s="167"/>
      <c r="E32" s="167"/>
      <c r="F32" s="179"/>
      <c r="G32" s="180"/>
      <c r="H32" s="167"/>
      <c r="I32" s="167"/>
      <c r="J32" s="167"/>
      <c r="K32" s="167"/>
      <c r="L32" s="167"/>
      <c r="M32" s="167"/>
      <c r="N32" s="167"/>
      <c r="O32" s="169"/>
    </row>
    <row r="33" spans="1:16" x14ac:dyDescent="0.45">
      <c r="A33" s="170" t="s">
        <v>50</v>
      </c>
      <c r="B33" s="171"/>
      <c r="C33" s="171"/>
      <c r="D33" s="172" t="s">
        <v>233</v>
      </c>
      <c r="E33" s="173"/>
      <c r="F33" s="170" t="s">
        <v>50</v>
      </c>
      <c r="G33" s="171"/>
      <c r="H33" s="171"/>
      <c r="I33" s="172" t="s">
        <v>233</v>
      </c>
      <c r="J33" s="173"/>
      <c r="K33" s="170" t="s">
        <v>50</v>
      </c>
      <c r="L33" s="171"/>
      <c r="M33" s="171"/>
      <c r="N33" s="172" t="s">
        <v>233</v>
      </c>
      <c r="O33" s="173"/>
    </row>
    <row r="34" spans="1:16" x14ac:dyDescent="0.45">
      <c r="A34" s="136" t="s">
        <v>234</v>
      </c>
      <c r="B34" s="137"/>
      <c r="C34" s="137"/>
      <c r="D34" s="137"/>
      <c r="E34" s="138"/>
      <c r="F34" s="136" t="s">
        <v>234</v>
      </c>
      <c r="G34" s="137"/>
      <c r="H34" s="137"/>
      <c r="I34" s="137"/>
      <c r="J34" s="138"/>
      <c r="K34" s="136" t="s">
        <v>234</v>
      </c>
      <c r="L34" s="137"/>
      <c r="M34" s="137"/>
      <c r="N34" s="137"/>
      <c r="O34" s="138"/>
    </row>
    <row r="35" spans="1:16" x14ac:dyDescent="0.45">
      <c r="A35" s="139" t="s">
        <v>17</v>
      </c>
      <c r="B35" s="140"/>
      <c r="C35" s="140"/>
      <c r="D35" s="140"/>
      <c r="E35" s="141"/>
      <c r="F35" s="139" t="s">
        <v>17</v>
      </c>
      <c r="G35" s="140"/>
      <c r="H35" s="140"/>
      <c r="I35" s="140"/>
      <c r="J35" s="141"/>
      <c r="K35" s="139" t="s">
        <v>17</v>
      </c>
      <c r="L35" s="140"/>
      <c r="M35" s="140"/>
      <c r="N35" s="140"/>
      <c r="O35" s="141"/>
    </row>
    <row r="36" spans="1:16" x14ac:dyDescent="0.45">
      <c r="A36" s="142" t="s">
        <v>51</v>
      </c>
      <c r="B36" s="143"/>
      <c r="C36" s="143"/>
      <c r="D36" s="144">
        <v>1</v>
      </c>
      <c r="E36" s="145"/>
      <c r="F36" s="142" t="s">
        <v>51</v>
      </c>
      <c r="G36" s="143"/>
      <c r="H36" s="143"/>
      <c r="I36" s="144">
        <v>1</v>
      </c>
      <c r="J36" s="145"/>
      <c r="K36" s="142" t="s">
        <v>51</v>
      </c>
      <c r="L36" s="143"/>
      <c r="M36" s="143"/>
      <c r="N36" s="144">
        <v>1</v>
      </c>
      <c r="O36" s="145"/>
    </row>
    <row r="37" spans="1:16" ht="28.9" customHeight="1" thickBot="1" x14ac:dyDescent="0.5">
      <c r="A37" s="132" t="s">
        <v>52</v>
      </c>
      <c r="B37" s="133"/>
      <c r="C37" s="133"/>
      <c r="D37" s="134">
        <v>1</v>
      </c>
      <c r="E37" s="135"/>
      <c r="F37" s="132" t="s">
        <v>52</v>
      </c>
      <c r="G37" s="133"/>
      <c r="H37" s="133"/>
      <c r="I37" s="134">
        <v>1</v>
      </c>
      <c r="J37" s="135"/>
      <c r="K37" s="132" t="s">
        <v>52</v>
      </c>
      <c r="L37" s="133"/>
      <c r="M37" s="133"/>
      <c r="N37" s="134">
        <v>1</v>
      </c>
      <c r="O37" s="135"/>
    </row>
    <row r="38" spans="1:16" ht="14.25" customHeight="1" x14ac:dyDescent="0.45">
      <c r="A38" s="146" t="s">
        <v>61</v>
      </c>
      <c r="B38" s="147"/>
      <c r="C38" s="147"/>
      <c r="D38" s="147"/>
      <c r="E38" s="147"/>
      <c r="F38" s="147"/>
      <c r="G38" s="152" t="s">
        <v>232</v>
      </c>
      <c r="H38" s="152"/>
      <c r="I38" s="152"/>
      <c r="J38" s="152"/>
      <c r="K38" s="152"/>
      <c r="L38" s="152"/>
      <c r="M38" s="152"/>
      <c r="N38" s="155" t="s">
        <v>17</v>
      </c>
      <c r="O38" s="156"/>
    </row>
    <row r="39" spans="1:16" x14ac:dyDescent="0.45">
      <c r="A39" s="148"/>
      <c r="B39" s="149"/>
      <c r="C39" s="149"/>
      <c r="D39" s="149"/>
      <c r="E39" s="149"/>
      <c r="F39" s="149"/>
      <c r="G39" s="153"/>
      <c r="H39" s="153"/>
      <c r="I39" s="153"/>
      <c r="J39" s="153"/>
      <c r="K39" s="153"/>
      <c r="L39" s="153"/>
      <c r="M39" s="153"/>
      <c r="N39" s="144">
        <v>0</v>
      </c>
      <c r="O39" s="141" t="s">
        <v>62</v>
      </c>
    </row>
    <row r="40" spans="1:16" ht="30.75" customHeight="1" x14ac:dyDescent="0.45">
      <c r="A40" s="150"/>
      <c r="B40" s="151"/>
      <c r="C40" s="151"/>
      <c r="D40" s="151"/>
      <c r="E40" s="151"/>
      <c r="F40" s="151"/>
      <c r="G40" s="154"/>
      <c r="H40" s="154"/>
      <c r="I40" s="154"/>
      <c r="J40" s="154"/>
      <c r="K40" s="154"/>
      <c r="L40" s="154"/>
      <c r="M40" s="154"/>
      <c r="N40" s="194"/>
      <c r="O40" s="195"/>
      <c r="P40" s="46" t="s">
        <v>235</v>
      </c>
    </row>
    <row r="41" spans="1:16" x14ac:dyDescent="0.45">
      <c r="A41" s="157" t="s">
        <v>63</v>
      </c>
      <c r="B41" s="158"/>
      <c r="C41" s="158"/>
      <c r="D41" s="158"/>
      <c r="E41" s="158"/>
      <c r="F41" s="158"/>
      <c r="G41" s="163" t="s">
        <v>231</v>
      </c>
      <c r="H41" s="163"/>
      <c r="I41" s="163"/>
      <c r="J41" s="163"/>
      <c r="K41" s="163"/>
      <c r="L41" s="163"/>
      <c r="M41" s="163"/>
      <c r="N41" s="196"/>
      <c r="O41" s="197"/>
    </row>
    <row r="42" spans="1:16" x14ac:dyDescent="0.45">
      <c r="A42" s="159"/>
      <c r="B42" s="160"/>
      <c r="C42" s="160"/>
      <c r="D42" s="160"/>
      <c r="E42" s="160"/>
      <c r="F42" s="160"/>
      <c r="G42" s="164"/>
      <c r="H42" s="164"/>
      <c r="I42" s="164"/>
      <c r="J42" s="164"/>
      <c r="K42" s="164"/>
      <c r="L42" s="164"/>
      <c r="M42" s="164"/>
      <c r="N42" s="144">
        <v>4</v>
      </c>
      <c r="O42" s="141" t="s">
        <v>62</v>
      </c>
    </row>
    <row r="43" spans="1:16" ht="27" customHeight="1" x14ac:dyDescent="0.45">
      <c r="A43" s="161"/>
      <c r="B43" s="162"/>
      <c r="C43" s="162"/>
      <c r="D43" s="162"/>
      <c r="E43" s="162"/>
      <c r="F43" s="162"/>
      <c r="G43" s="165"/>
      <c r="H43" s="165"/>
      <c r="I43" s="165"/>
      <c r="J43" s="165"/>
      <c r="K43" s="165"/>
      <c r="L43" s="165"/>
      <c r="M43" s="165"/>
      <c r="N43" s="194"/>
      <c r="O43" s="195"/>
    </row>
    <row r="44" spans="1:16" ht="14.65" customHeight="1" x14ac:dyDescent="0.45">
      <c r="J44" s="129" t="s">
        <v>64</v>
      </c>
      <c r="K44" s="130"/>
      <c r="L44" s="130"/>
      <c r="M44" s="131"/>
      <c r="N44" s="22">
        <f>D25+D26+I25+I26+N25+N26+N36+N37+I37+I36+D37+D36+N42+N39</f>
        <v>16</v>
      </c>
      <c r="O44" s="31" t="s">
        <v>65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2" zoomScale="70" zoomScaleNormal="70" workbookViewId="0">
      <selection activeCell="O7" sqref="O7:P21"/>
    </sheetView>
  </sheetViews>
  <sheetFormatPr defaultRowHeight="15" customHeight="1" x14ac:dyDescent="0.45"/>
  <cols>
    <col min="15" max="15" width="17.265625" customWidth="1"/>
    <col min="16" max="16" width="10" customWidth="1"/>
    <col min="17" max="17" width="10.265625" customWidth="1"/>
  </cols>
  <sheetData>
    <row r="1" spans="1:17" ht="14.25" x14ac:dyDescent="0.45">
      <c r="A1" s="198" t="s">
        <v>66</v>
      </c>
      <c r="B1" s="199"/>
      <c r="C1" s="199"/>
      <c r="D1" s="199"/>
      <c r="E1" s="199"/>
      <c r="F1" s="199"/>
      <c r="G1" s="199"/>
      <c r="H1" s="199"/>
      <c r="I1" s="199"/>
      <c r="J1" s="199"/>
      <c r="K1" s="199"/>
      <c r="L1" s="199"/>
      <c r="M1" s="199"/>
      <c r="N1" s="200"/>
      <c r="O1" s="235" t="s">
        <v>67</v>
      </c>
      <c r="P1" s="236"/>
      <c r="Q1" s="237"/>
    </row>
    <row r="2" spans="1:17" ht="14.25" x14ac:dyDescent="0.45">
      <c r="A2" s="201"/>
      <c r="B2" s="125"/>
      <c r="C2" s="125"/>
      <c r="D2" s="125"/>
      <c r="E2" s="125"/>
      <c r="F2" s="125"/>
      <c r="G2" s="125"/>
      <c r="H2" s="125"/>
      <c r="I2" s="125"/>
      <c r="J2" s="125"/>
      <c r="K2" s="125"/>
      <c r="L2" s="125"/>
      <c r="M2" s="125"/>
      <c r="N2" s="202"/>
      <c r="O2" s="238"/>
      <c r="P2" s="239"/>
      <c r="Q2" s="240"/>
    </row>
    <row r="3" spans="1:17" ht="14.25" x14ac:dyDescent="0.45">
      <c r="A3" s="203"/>
      <c r="B3" s="204"/>
      <c r="C3" s="204"/>
      <c r="D3" s="204"/>
      <c r="E3" s="204"/>
      <c r="F3" s="204"/>
      <c r="G3" s="204"/>
      <c r="H3" s="204"/>
      <c r="I3" s="204"/>
      <c r="J3" s="204"/>
      <c r="K3" s="204"/>
      <c r="L3" s="204"/>
      <c r="M3" s="204"/>
      <c r="N3" s="205"/>
      <c r="O3" s="241"/>
      <c r="P3" s="242"/>
      <c r="Q3" s="243"/>
    </row>
    <row r="4" spans="1:17" ht="23.25" x14ac:dyDescent="0.45">
      <c r="A4" s="339" t="s">
        <v>1</v>
      </c>
      <c r="B4" s="340"/>
      <c r="C4" s="340"/>
      <c r="D4" s="340"/>
      <c r="E4" s="340"/>
      <c r="F4" s="340"/>
      <c r="G4" s="340"/>
      <c r="H4" s="340"/>
      <c r="I4" s="340"/>
      <c r="J4" s="340"/>
      <c r="K4" s="340"/>
      <c r="L4" s="340"/>
      <c r="M4" s="340"/>
      <c r="N4" s="341"/>
      <c r="O4" s="244"/>
      <c r="P4" s="245"/>
      <c r="Q4" s="246"/>
    </row>
    <row r="5" spans="1:17" ht="23.25" x14ac:dyDescent="0.45">
      <c r="A5" s="342" t="s">
        <v>2</v>
      </c>
      <c r="B5" s="343"/>
      <c r="C5" s="343"/>
      <c r="D5" s="343"/>
      <c r="E5" s="343"/>
      <c r="F5" s="343"/>
      <c r="G5" s="343"/>
      <c r="H5" s="343"/>
      <c r="I5" s="343"/>
      <c r="J5" s="343"/>
      <c r="K5" s="343"/>
      <c r="L5" s="343"/>
      <c r="M5" s="343"/>
      <c r="N5" s="343"/>
      <c r="O5" s="247" t="s">
        <v>17</v>
      </c>
      <c r="P5" s="248"/>
      <c r="Q5" s="249"/>
    </row>
    <row r="6" spans="1:17" ht="23.25" x14ac:dyDescent="0.7">
      <c r="A6" s="344" t="s">
        <v>68</v>
      </c>
      <c r="B6" s="345"/>
      <c r="C6" s="345"/>
      <c r="D6" s="345"/>
      <c r="E6" s="345"/>
      <c r="F6" s="346"/>
      <c r="G6" s="347" t="s">
        <v>69</v>
      </c>
      <c r="H6" s="345"/>
      <c r="I6" s="345"/>
      <c r="J6" s="345"/>
      <c r="K6" s="345"/>
      <c r="L6" s="345"/>
      <c r="M6" s="345"/>
      <c r="N6" s="348"/>
      <c r="O6" s="250"/>
      <c r="P6" s="251"/>
      <c r="Q6" s="252"/>
    </row>
    <row r="7" spans="1:17" ht="23.25" x14ac:dyDescent="0.7">
      <c r="A7" s="291" t="s">
        <v>70</v>
      </c>
      <c r="B7" s="292"/>
      <c r="C7" s="292"/>
      <c r="D7" s="292"/>
      <c r="E7" s="292"/>
      <c r="F7" s="293"/>
      <c r="G7" s="337">
        <v>71.319999999999993</v>
      </c>
      <c r="H7" s="338"/>
      <c r="I7" s="295">
        <v>71.319999999999993</v>
      </c>
      <c r="J7" s="295"/>
      <c r="K7" s="295">
        <v>71.319999999999993</v>
      </c>
      <c r="L7" s="295"/>
      <c r="M7" s="295">
        <v>71.34</v>
      </c>
      <c r="N7" s="296"/>
      <c r="O7" s="258">
        <v>1</v>
      </c>
      <c r="P7" s="259"/>
      <c r="Q7" s="11" t="s">
        <v>71</v>
      </c>
    </row>
    <row r="8" spans="1:17" ht="23.25" x14ac:dyDescent="0.7">
      <c r="A8" s="324" t="s">
        <v>72</v>
      </c>
      <c r="B8" s="325"/>
      <c r="C8" s="325"/>
      <c r="D8" s="325"/>
      <c r="E8" s="325"/>
      <c r="F8" s="326"/>
      <c r="G8" s="327">
        <v>71.78</v>
      </c>
      <c r="H8" s="328"/>
      <c r="I8" s="328">
        <v>71.84</v>
      </c>
      <c r="J8" s="328"/>
      <c r="K8" s="328">
        <v>71.84</v>
      </c>
      <c r="L8" s="328"/>
      <c r="M8" s="328">
        <v>71.84</v>
      </c>
      <c r="N8" s="329"/>
      <c r="O8" s="260">
        <v>1</v>
      </c>
      <c r="P8" s="144"/>
      <c r="Q8" s="12" t="s">
        <v>71</v>
      </c>
    </row>
    <row r="9" spans="1:17" ht="23.25" customHeight="1" x14ac:dyDescent="0.7">
      <c r="A9" s="306" t="s">
        <v>73</v>
      </c>
      <c r="B9" s="307"/>
      <c r="C9" s="307"/>
      <c r="D9" s="307"/>
      <c r="E9" s="307"/>
      <c r="F9" s="308"/>
      <c r="G9" s="330">
        <v>47.99</v>
      </c>
      <c r="H9" s="294"/>
      <c r="I9" s="314">
        <v>47.99</v>
      </c>
      <c r="J9" s="312"/>
      <c r="K9" s="314">
        <v>47.99</v>
      </c>
      <c r="L9" s="312"/>
      <c r="M9" s="314">
        <v>47.99</v>
      </c>
      <c r="N9" s="331"/>
      <c r="O9" s="260">
        <v>1</v>
      </c>
      <c r="P9" s="144"/>
      <c r="Q9" s="269" t="s">
        <v>71</v>
      </c>
    </row>
    <row r="10" spans="1:17" ht="23.25" x14ac:dyDescent="0.7">
      <c r="A10" s="332"/>
      <c r="B10" s="333"/>
      <c r="C10" s="333"/>
      <c r="D10" s="333"/>
      <c r="E10" s="333"/>
      <c r="F10" s="334"/>
      <c r="G10" s="312">
        <v>47.99</v>
      </c>
      <c r="H10" s="313"/>
      <c r="I10" s="335"/>
      <c r="J10" s="335"/>
      <c r="K10" s="335"/>
      <c r="L10" s="335"/>
      <c r="M10" s="335"/>
      <c r="N10" s="336"/>
      <c r="O10" s="260"/>
      <c r="P10" s="144"/>
      <c r="Q10" s="256"/>
    </row>
    <row r="11" spans="1:17" ht="23.25" x14ac:dyDescent="0.7">
      <c r="A11" s="324" t="s">
        <v>74</v>
      </c>
      <c r="B11" s="325"/>
      <c r="C11" s="325"/>
      <c r="D11" s="325"/>
      <c r="E11" s="325"/>
      <c r="F11" s="326"/>
      <c r="G11" s="327">
        <v>39.950000000000003</v>
      </c>
      <c r="H11" s="328"/>
      <c r="I11" s="328">
        <v>39.950000000000003</v>
      </c>
      <c r="J11" s="328"/>
      <c r="K11" s="328">
        <v>39.950000000000003</v>
      </c>
      <c r="L11" s="328"/>
      <c r="M11" s="328">
        <v>39.950000000000003</v>
      </c>
      <c r="N11" s="329"/>
      <c r="O11" s="260">
        <v>1</v>
      </c>
      <c r="P11" s="144"/>
      <c r="Q11" s="12" t="s">
        <v>71</v>
      </c>
    </row>
    <row r="12" spans="1:17" ht="23.25" x14ac:dyDescent="0.7">
      <c r="A12" s="291" t="s">
        <v>75</v>
      </c>
      <c r="B12" s="292"/>
      <c r="C12" s="292"/>
      <c r="D12" s="292"/>
      <c r="E12" s="292"/>
      <c r="F12" s="293"/>
      <c r="G12" s="294">
        <v>0.24</v>
      </c>
      <c r="H12" s="295"/>
      <c r="I12" s="295"/>
      <c r="J12" s="295"/>
      <c r="K12" s="295"/>
      <c r="L12" s="295"/>
      <c r="M12" s="295"/>
      <c r="N12" s="296"/>
      <c r="O12" s="260">
        <v>1</v>
      </c>
      <c r="P12" s="144"/>
      <c r="Q12" s="12" t="s">
        <v>76</v>
      </c>
    </row>
    <row r="13" spans="1:17" ht="23.25" x14ac:dyDescent="0.7">
      <c r="A13" s="324" t="s">
        <v>77</v>
      </c>
      <c r="B13" s="325"/>
      <c r="C13" s="325"/>
      <c r="D13" s="325"/>
      <c r="E13" s="325"/>
      <c r="F13" s="326"/>
      <c r="G13" s="327">
        <v>71.935000000000002</v>
      </c>
      <c r="H13" s="328"/>
      <c r="I13" s="328"/>
      <c r="J13" s="328"/>
      <c r="K13" s="328"/>
      <c r="L13" s="328"/>
      <c r="M13" s="328"/>
      <c r="N13" s="329"/>
      <c r="O13" s="260">
        <v>0.5</v>
      </c>
      <c r="P13" s="144"/>
      <c r="Q13" s="12" t="s">
        <v>71</v>
      </c>
    </row>
    <row r="14" spans="1:17" ht="23.25" x14ac:dyDescent="0.7">
      <c r="A14" s="291" t="s">
        <v>78</v>
      </c>
      <c r="B14" s="292"/>
      <c r="C14" s="292"/>
      <c r="D14" s="292"/>
      <c r="E14" s="292"/>
      <c r="F14" s="293"/>
      <c r="G14" s="294">
        <v>76.61</v>
      </c>
      <c r="H14" s="295"/>
      <c r="I14" s="295"/>
      <c r="J14" s="295"/>
      <c r="K14" s="295"/>
      <c r="L14" s="295"/>
      <c r="M14" s="295"/>
      <c r="N14" s="296"/>
      <c r="O14" s="260">
        <v>1</v>
      </c>
      <c r="P14" s="144"/>
      <c r="Q14" s="12" t="s">
        <v>71</v>
      </c>
    </row>
    <row r="15" spans="1:17" ht="23.25" x14ac:dyDescent="0.7">
      <c r="A15" s="315" t="s">
        <v>79</v>
      </c>
      <c r="B15" s="316"/>
      <c r="C15" s="316"/>
      <c r="D15" s="316"/>
      <c r="E15" s="316"/>
      <c r="F15" s="317"/>
      <c r="G15" s="321">
        <v>2.93</v>
      </c>
      <c r="H15" s="322"/>
      <c r="I15" s="322">
        <v>2.98</v>
      </c>
      <c r="J15" s="322"/>
      <c r="K15" s="322">
        <v>3</v>
      </c>
      <c r="L15" s="322"/>
      <c r="M15" s="322" t="s">
        <v>80</v>
      </c>
      <c r="N15" s="323"/>
      <c r="O15" s="260">
        <v>1</v>
      </c>
      <c r="P15" s="144"/>
      <c r="Q15" s="257" t="s">
        <v>71</v>
      </c>
    </row>
    <row r="16" spans="1:17" ht="23.25" x14ac:dyDescent="0.7">
      <c r="A16" s="318"/>
      <c r="B16" s="319"/>
      <c r="C16" s="319"/>
      <c r="D16" s="319"/>
      <c r="E16" s="319"/>
      <c r="F16" s="320"/>
      <c r="G16" s="305">
        <v>3.04</v>
      </c>
      <c r="H16" s="303"/>
      <c r="I16" s="303">
        <v>3.03</v>
      </c>
      <c r="J16" s="303"/>
      <c r="K16" s="303">
        <v>3.02</v>
      </c>
      <c r="L16" s="303"/>
      <c r="M16" s="303" t="s">
        <v>81</v>
      </c>
      <c r="N16" s="304"/>
      <c r="O16" s="260"/>
      <c r="P16" s="144"/>
      <c r="Q16" s="257"/>
    </row>
    <row r="17" spans="1:18" ht="23.25" x14ac:dyDescent="0.7">
      <c r="A17" s="306" t="s">
        <v>82</v>
      </c>
      <c r="B17" s="307"/>
      <c r="C17" s="307"/>
      <c r="D17" s="307"/>
      <c r="E17" s="307"/>
      <c r="F17" s="308"/>
      <c r="G17" s="312">
        <v>1.52</v>
      </c>
      <c r="H17" s="313"/>
      <c r="I17" s="313">
        <v>1.5</v>
      </c>
      <c r="J17" s="313"/>
      <c r="K17" s="313">
        <v>1.53</v>
      </c>
      <c r="L17" s="313"/>
      <c r="M17" s="313">
        <v>1.52</v>
      </c>
      <c r="N17" s="314"/>
      <c r="O17" s="260">
        <v>1</v>
      </c>
      <c r="P17" s="144"/>
      <c r="Q17" s="257" t="s">
        <v>71</v>
      </c>
    </row>
    <row r="18" spans="1:18" ht="23.25" x14ac:dyDescent="0.7">
      <c r="A18" s="309"/>
      <c r="B18" s="310"/>
      <c r="C18" s="310"/>
      <c r="D18" s="310"/>
      <c r="E18" s="310"/>
      <c r="F18" s="311"/>
      <c r="G18" s="305">
        <v>1.53</v>
      </c>
      <c r="H18" s="303"/>
      <c r="I18" s="303">
        <v>1.54</v>
      </c>
      <c r="J18" s="303"/>
      <c r="K18" s="303">
        <v>1.52</v>
      </c>
      <c r="L18" s="303"/>
      <c r="M18" s="303">
        <v>1.54</v>
      </c>
      <c r="N18" s="304"/>
      <c r="O18" s="260"/>
      <c r="P18" s="144"/>
      <c r="Q18" s="257"/>
    </row>
    <row r="19" spans="1:18" ht="23.25" x14ac:dyDescent="0.7">
      <c r="A19" s="291" t="s">
        <v>83</v>
      </c>
      <c r="B19" s="292"/>
      <c r="C19" s="292"/>
      <c r="D19" s="292"/>
      <c r="E19" s="292"/>
      <c r="F19" s="293"/>
      <c r="G19" s="294" t="s">
        <v>84</v>
      </c>
      <c r="H19" s="295"/>
      <c r="I19" s="295"/>
      <c r="J19" s="295"/>
      <c r="K19" s="295"/>
      <c r="L19" s="295"/>
      <c r="M19" s="295"/>
      <c r="N19" s="296"/>
      <c r="O19" s="260">
        <v>1</v>
      </c>
      <c r="P19" s="144"/>
      <c r="Q19" s="12" t="s">
        <v>71</v>
      </c>
    </row>
    <row r="20" spans="1:18" ht="23.25" x14ac:dyDescent="0.7">
      <c r="A20" s="291" t="s">
        <v>85</v>
      </c>
      <c r="B20" s="292"/>
      <c r="C20" s="292"/>
      <c r="D20" s="292"/>
      <c r="E20" s="292"/>
      <c r="F20" s="293"/>
      <c r="G20" s="294" t="s">
        <v>86</v>
      </c>
      <c r="H20" s="295"/>
      <c r="I20" s="295"/>
      <c r="J20" s="295"/>
      <c r="K20" s="295"/>
      <c r="L20" s="295"/>
      <c r="M20" s="295"/>
      <c r="N20" s="296"/>
      <c r="O20" s="260">
        <v>1</v>
      </c>
      <c r="P20" s="144"/>
      <c r="Q20" s="12" t="s">
        <v>71</v>
      </c>
    </row>
    <row r="21" spans="1:18" ht="23.25" x14ac:dyDescent="0.7">
      <c r="A21" s="291" t="s">
        <v>87</v>
      </c>
      <c r="B21" s="292"/>
      <c r="C21" s="292"/>
      <c r="D21" s="292"/>
      <c r="E21" s="292"/>
      <c r="F21" s="293"/>
      <c r="G21" s="294" t="s">
        <v>88</v>
      </c>
      <c r="H21" s="295"/>
      <c r="I21" s="295"/>
      <c r="J21" s="295"/>
      <c r="K21" s="295"/>
      <c r="L21" s="295"/>
      <c r="M21" s="295"/>
      <c r="N21" s="296"/>
      <c r="O21" s="261">
        <v>1</v>
      </c>
      <c r="P21" s="262"/>
      <c r="Q21" s="13" t="s">
        <v>71</v>
      </c>
    </row>
    <row r="22" spans="1:18" ht="14.25" x14ac:dyDescent="0.45">
      <c r="A22" s="297" t="s">
        <v>89</v>
      </c>
      <c r="B22" s="298"/>
      <c r="C22" s="298"/>
      <c r="D22" s="298"/>
      <c r="E22" s="298"/>
      <c r="F22" s="298"/>
      <c r="G22" s="298"/>
      <c r="H22" s="298"/>
      <c r="I22" s="298"/>
      <c r="J22" s="298"/>
      <c r="K22" s="298"/>
      <c r="L22" s="298"/>
      <c r="M22" s="298"/>
      <c r="N22" s="299"/>
      <c r="O22" s="270"/>
      <c r="P22" s="271"/>
      <c r="Q22" s="272"/>
    </row>
    <row r="23" spans="1:18" ht="34.5" customHeight="1" x14ac:dyDescent="0.45">
      <c r="A23" s="300"/>
      <c r="B23" s="301"/>
      <c r="C23" s="301"/>
      <c r="D23" s="301"/>
      <c r="E23" s="301"/>
      <c r="F23" s="301"/>
      <c r="G23" s="301"/>
      <c r="H23" s="301"/>
      <c r="I23" s="301"/>
      <c r="J23" s="301"/>
      <c r="K23" s="301"/>
      <c r="L23" s="301"/>
      <c r="M23" s="301"/>
      <c r="N23" s="302"/>
      <c r="O23" s="273"/>
      <c r="P23" s="274"/>
      <c r="Q23" s="275"/>
    </row>
    <row r="24" spans="1:18" ht="21" x14ac:dyDescent="0.65">
      <c r="A24" s="265" t="s">
        <v>90</v>
      </c>
      <c r="B24" s="266"/>
      <c r="C24" s="266"/>
      <c r="D24" s="266"/>
      <c r="E24" s="266"/>
      <c r="F24" s="266"/>
      <c r="G24" s="266"/>
      <c r="H24" s="266"/>
      <c r="I24" s="266"/>
      <c r="J24" s="266"/>
      <c r="K24" s="266"/>
      <c r="L24" s="266"/>
      <c r="M24" s="266"/>
      <c r="N24" s="266"/>
      <c r="O24" s="14" t="s">
        <v>91</v>
      </c>
      <c r="P24" s="9">
        <v>2</v>
      </c>
      <c r="Q24" s="15" t="s">
        <v>76</v>
      </c>
    </row>
    <row r="25" spans="1:18" ht="21" x14ac:dyDescent="0.65">
      <c r="A25" s="267"/>
      <c r="B25" s="268"/>
      <c r="C25" s="268"/>
      <c r="D25" s="268"/>
      <c r="E25" s="268"/>
      <c r="F25" s="268"/>
      <c r="G25" s="268"/>
      <c r="H25" s="268"/>
      <c r="I25" s="268"/>
      <c r="J25" s="268"/>
      <c r="K25" s="268"/>
      <c r="L25" s="268"/>
      <c r="M25" s="268"/>
      <c r="N25" s="268"/>
      <c r="O25" s="16" t="s">
        <v>92</v>
      </c>
      <c r="P25" s="10">
        <v>1</v>
      </c>
      <c r="Q25" s="13" t="s">
        <v>71</v>
      </c>
    </row>
    <row r="26" spans="1:18" ht="14.25" x14ac:dyDescent="0.45">
      <c r="A26" s="285" t="s">
        <v>93</v>
      </c>
      <c r="B26" s="286"/>
      <c r="C26" s="286"/>
      <c r="D26" s="286"/>
      <c r="E26" s="286"/>
      <c r="F26" s="286"/>
      <c r="G26" s="286"/>
      <c r="H26" s="286"/>
      <c r="I26" s="286"/>
      <c r="J26" s="286"/>
      <c r="K26" s="286"/>
      <c r="L26" s="286"/>
      <c r="M26" s="286"/>
      <c r="N26" s="287"/>
      <c r="O26" s="270"/>
      <c r="P26" s="271"/>
      <c r="Q26" s="272"/>
    </row>
    <row r="27" spans="1:18" ht="33" customHeight="1" x14ac:dyDescent="0.45">
      <c r="A27" s="288"/>
      <c r="B27" s="289"/>
      <c r="C27" s="289"/>
      <c r="D27" s="289"/>
      <c r="E27" s="289"/>
      <c r="F27" s="289"/>
      <c r="G27" s="289"/>
      <c r="H27" s="289"/>
      <c r="I27" s="289"/>
      <c r="J27" s="289"/>
      <c r="K27" s="289"/>
      <c r="L27" s="289"/>
      <c r="M27" s="289"/>
      <c r="N27" s="290"/>
      <c r="O27" s="273"/>
      <c r="P27" s="274"/>
      <c r="Q27" s="275"/>
    </row>
    <row r="28" spans="1:18" ht="14.25" customHeight="1" x14ac:dyDescent="0.45">
      <c r="A28" s="265" t="s">
        <v>94</v>
      </c>
      <c r="B28" s="266"/>
      <c r="C28" s="266"/>
      <c r="D28" s="266"/>
      <c r="E28" s="266"/>
      <c r="F28" s="266"/>
      <c r="G28" s="266"/>
      <c r="H28" s="266"/>
      <c r="I28" s="266"/>
      <c r="J28" s="266"/>
      <c r="K28" s="266"/>
      <c r="L28" s="266"/>
      <c r="M28" s="266"/>
      <c r="N28" s="266"/>
      <c r="O28" s="253" t="s">
        <v>236</v>
      </c>
      <c r="P28" s="255">
        <v>1</v>
      </c>
      <c r="Q28" s="256" t="s">
        <v>76</v>
      </c>
      <c r="R28" s="46" t="s">
        <v>237</v>
      </c>
    </row>
    <row r="29" spans="1:18" ht="19.5" customHeight="1" x14ac:dyDescent="0.45">
      <c r="A29" s="265"/>
      <c r="B29" s="266"/>
      <c r="C29" s="266"/>
      <c r="D29" s="266"/>
      <c r="E29" s="266"/>
      <c r="F29" s="266"/>
      <c r="G29" s="266"/>
      <c r="H29" s="266"/>
      <c r="I29" s="266"/>
      <c r="J29" s="266"/>
      <c r="K29" s="266"/>
      <c r="L29" s="266"/>
      <c r="M29" s="266"/>
      <c r="N29" s="266"/>
      <c r="O29" s="254"/>
      <c r="P29" s="144"/>
      <c r="Q29" s="257"/>
    </row>
    <row r="30" spans="1:18" ht="18" x14ac:dyDescent="0.55000000000000004">
      <c r="A30" s="265"/>
      <c r="B30" s="266"/>
      <c r="C30" s="266"/>
      <c r="D30" s="266"/>
      <c r="E30" s="266"/>
      <c r="F30" s="266"/>
      <c r="G30" s="266"/>
      <c r="H30" s="266"/>
      <c r="I30" s="266"/>
      <c r="J30" s="266"/>
      <c r="K30" s="266"/>
      <c r="L30" s="266"/>
      <c r="M30" s="266"/>
      <c r="N30" s="266"/>
      <c r="O30" s="17" t="s">
        <v>95</v>
      </c>
      <c r="P30" s="5">
        <v>1</v>
      </c>
      <c r="Q30" s="12" t="s">
        <v>71</v>
      </c>
    </row>
    <row r="31" spans="1:18" ht="18" x14ac:dyDescent="0.55000000000000004">
      <c r="A31" s="267"/>
      <c r="B31" s="268"/>
      <c r="C31" s="268"/>
      <c r="D31" s="268"/>
      <c r="E31" s="268"/>
      <c r="F31" s="268"/>
      <c r="G31" s="268"/>
      <c r="H31" s="268"/>
      <c r="I31" s="268"/>
      <c r="J31" s="268"/>
      <c r="K31" s="268"/>
      <c r="L31" s="268"/>
      <c r="M31" s="268"/>
      <c r="N31" s="268"/>
      <c r="O31" s="18" t="s">
        <v>96</v>
      </c>
      <c r="P31" s="10">
        <v>1</v>
      </c>
      <c r="Q31" s="13" t="s">
        <v>71</v>
      </c>
    </row>
    <row r="32" spans="1:18" ht="14.25" x14ac:dyDescent="0.45">
      <c r="A32" s="285" t="s">
        <v>97</v>
      </c>
      <c r="B32" s="286"/>
      <c r="C32" s="286"/>
      <c r="D32" s="286"/>
      <c r="E32" s="286"/>
      <c r="F32" s="286"/>
      <c r="G32" s="286"/>
      <c r="H32" s="286"/>
      <c r="I32" s="286"/>
      <c r="J32" s="286"/>
      <c r="K32" s="286"/>
      <c r="L32" s="286"/>
      <c r="M32" s="286"/>
      <c r="N32" s="287"/>
      <c r="O32" s="276"/>
      <c r="P32" s="277"/>
      <c r="Q32" s="278"/>
    </row>
    <row r="33" spans="1:17" ht="36" customHeight="1" x14ac:dyDescent="0.45">
      <c r="A33" s="288"/>
      <c r="B33" s="289"/>
      <c r="C33" s="289"/>
      <c r="D33" s="289"/>
      <c r="E33" s="289"/>
      <c r="F33" s="289"/>
      <c r="G33" s="289"/>
      <c r="H33" s="289"/>
      <c r="I33" s="289"/>
      <c r="J33" s="289"/>
      <c r="K33" s="289"/>
      <c r="L33" s="289"/>
      <c r="M33" s="289"/>
      <c r="N33" s="290"/>
      <c r="O33" s="279"/>
      <c r="P33" s="280"/>
      <c r="Q33" s="281"/>
    </row>
    <row r="34" spans="1:17" ht="14.25" x14ac:dyDescent="0.45">
      <c r="A34" s="263" t="s">
        <v>98</v>
      </c>
      <c r="B34" s="264"/>
      <c r="C34" s="264"/>
      <c r="D34" s="264"/>
      <c r="E34" s="264"/>
      <c r="F34" s="264"/>
      <c r="G34" s="264"/>
      <c r="H34" s="264"/>
      <c r="I34" s="264"/>
      <c r="J34" s="264"/>
      <c r="K34" s="264"/>
      <c r="L34" s="264"/>
      <c r="M34" s="264"/>
      <c r="N34" s="264"/>
      <c r="O34" s="283">
        <v>5</v>
      </c>
      <c r="P34" s="255"/>
      <c r="Q34" s="256" t="s">
        <v>99</v>
      </c>
    </row>
    <row r="35" spans="1:17" ht="14.25" x14ac:dyDescent="0.45">
      <c r="A35" s="265"/>
      <c r="B35" s="266"/>
      <c r="C35" s="266"/>
      <c r="D35" s="266"/>
      <c r="E35" s="266"/>
      <c r="F35" s="266"/>
      <c r="G35" s="266"/>
      <c r="H35" s="266"/>
      <c r="I35" s="266"/>
      <c r="J35" s="266"/>
      <c r="K35" s="266"/>
      <c r="L35" s="266"/>
      <c r="M35" s="266"/>
      <c r="N35" s="266"/>
      <c r="O35" s="260"/>
      <c r="P35" s="144"/>
      <c r="Q35" s="257"/>
    </row>
    <row r="36" spans="1:17" ht="14.25" x14ac:dyDescent="0.45">
      <c r="A36" s="265"/>
      <c r="B36" s="266"/>
      <c r="C36" s="266"/>
      <c r="D36" s="266"/>
      <c r="E36" s="266"/>
      <c r="F36" s="266"/>
      <c r="G36" s="266"/>
      <c r="H36" s="266"/>
      <c r="I36" s="266"/>
      <c r="J36" s="266"/>
      <c r="K36" s="266"/>
      <c r="L36" s="266"/>
      <c r="M36" s="266"/>
      <c r="N36" s="266"/>
      <c r="O36" s="260"/>
      <c r="P36" s="144"/>
      <c r="Q36" s="257"/>
    </row>
    <row r="37" spans="1:17" ht="14.25" x14ac:dyDescent="0.45">
      <c r="A37" s="267"/>
      <c r="B37" s="268"/>
      <c r="C37" s="268"/>
      <c r="D37" s="268"/>
      <c r="E37" s="268"/>
      <c r="F37" s="268"/>
      <c r="G37" s="268"/>
      <c r="H37" s="268"/>
      <c r="I37" s="268"/>
      <c r="J37" s="268"/>
      <c r="K37" s="268"/>
      <c r="L37" s="268"/>
      <c r="M37" s="268"/>
      <c r="N37" s="268"/>
      <c r="O37" s="284"/>
      <c r="P37" s="194"/>
      <c r="Q37" s="282"/>
    </row>
    <row r="38" spans="1:17" ht="18" x14ac:dyDescent="0.55000000000000004">
      <c r="O38" s="6" t="s">
        <v>25</v>
      </c>
      <c r="P38" s="7">
        <f>O34+P31+P30+P28+P25+P24+SUM(O7:P21)</f>
        <v>22.5</v>
      </c>
      <c r="Q38" s="8" t="s">
        <v>100</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R14" sqref="R14"/>
    </sheetView>
  </sheetViews>
  <sheetFormatPr defaultRowHeight="14.25" x14ac:dyDescent="0.45"/>
  <cols>
    <col min="6" max="6" width="10" customWidth="1"/>
    <col min="7" max="7" width="10.53125" customWidth="1"/>
  </cols>
  <sheetData>
    <row r="1" spans="1:17" x14ac:dyDescent="0.45">
      <c r="A1" s="198" t="s">
        <v>116</v>
      </c>
      <c r="B1" s="199"/>
      <c r="C1" s="199"/>
      <c r="D1" s="199"/>
      <c r="E1" s="199"/>
      <c r="F1" s="199"/>
      <c r="G1" s="199"/>
      <c r="H1" s="199"/>
      <c r="I1" s="199"/>
      <c r="J1" s="199"/>
      <c r="K1" s="199"/>
      <c r="L1" s="199"/>
      <c r="M1" s="199"/>
      <c r="N1" s="200"/>
    </row>
    <row r="2" spans="1:17" x14ac:dyDescent="0.45">
      <c r="A2" s="201"/>
      <c r="B2" s="125"/>
      <c r="C2" s="125"/>
      <c r="D2" s="125"/>
      <c r="E2" s="125"/>
      <c r="F2" s="125"/>
      <c r="G2" s="125"/>
      <c r="H2" s="125"/>
      <c r="I2" s="125"/>
      <c r="J2" s="125"/>
      <c r="K2" s="125"/>
      <c r="L2" s="125"/>
      <c r="M2" s="125"/>
      <c r="N2" s="202"/>
    </row>
    <row r="3" spans="1:17" ht="14.65" thickBot="1" x14ac:dyDescent="0.5">
      <c r="A3" s="203"/>
      <c r="B3" s="204"/>
      <c r="C3" s="204"/>
      <c r="D3" s="204"/>
      <c r="E3" s="204"/>
      <c r="F3" s="204"/>
      <c r="G3" s="204"/>
      <c r="H3" s="204"/>
      <c r="I3" s="204"/>
      <c r="J3" s="204"/>
      <c r="K3" s="204"/>
      <c r="L3" s="204"/>
      <c r="M3" s="204"/>
      <c r="N3" s="205"/>
    </row>
    <row r="4" spans="1:17" ht="23.25" x14ac:dyDescent="0.45">
      <c r="A4" s="339" t="s">
        <v>1</v>
      </c>
      <c r="B4" s="340"/>
      <c r="C4" s="340"/>
      <c r="D4" s="340"/>
      <c r="E4" s="340"/>
      <c r="F4" s="340"/>
      <c r="G4" s="340"/>
      <c r="H4" s="340"/>
      <c r="I4" s="340"/>
      <c r="J4" s="340"/>
      <c r="K4" s="340"/>
      <c r="L4" s="340"/>
      <c r="M4" s="340"/>
      <c r="N4" s="341"/>
    </row>
    <row r="5" spans="1:17" ht="23.25" x14ac:dyDescent="0.45">
      <c r="A5" s="371" t="s">
        <v>2</v>
      </c>
      <c r="B5" s="372"/>
      <c r="C5" s="372"/>
      <c r="D5" s="372"/>
      <c r="E5" s="372"/>
      <c r="F5" s="372"/>
      <c r="G5" s="372"/>
      <c r="H5" s="372"/>
      <c r="I5" s="372"/>
      <c r="J5" s="372"/>
      <c r="K5" s="372"/>
      <c r="L5" s="372"/>
      <c r="M5" s="372"/>
      <c r="N5" s="372"/>
      <c r="O5" s="389" t="s">
        <v>17</v>
      </c>
      <c r="P5" s="390"/>
    </row>
    <row r="6" spans="1:17" x14ac:dyDescent="0.45">
      <c r="A6" s="379" t="s">
        <v>117</v>
      </c>
      <c r="B6" s="380"/>
      <c r="C6" s="380"/>
      <c r="D6" s="380"/>
      <c r="E6" s="380"/>
      <c r="F6" s="380"/>
      <c r="G6" s="380"/>
      <c r="H6" s="380"/>
      <c r="I6" s="380"/>
      <c r="J6" s="380"/>
      <c r="K6" s="380"/>
      <c r="L6" s="380"/>
      <c r="M6" s="380"/>
      <c r="N6" s="381"/>
      <c r="O6" s="391"/>
      <c r="P6" s="392"/>
    </row>
    <row r="7" spans="1:17" ht="14.25" customHeight="1" x14ac:dyDescent="0.45">
      <c r="A7" s="373" t="s">
        <v>118</v>
      </c>
      <c r="B7" s="374"/>
      <c r="C7" s="374"/>
      <c r="D7" s="374"/>
      <c r="E7" s="375"/>
      <c r="F7" s="382" t="s">
        <v>119</v>
      </c>
      <c r="G7" s="382"/>
      <c r="H7" s="48" t="s">
        <v>120</v>
      </c>
      <c r="I7" s="48">
        <v>-146</v>
      </c>
      <c r="J7" s="48" t="s">
        <v>121</v>
      </c>
      <c r="K7" s="48">
        <v>184.35</v>
      </c>
      <c r="L7" s="48" t="s">
        <v>122</v>
      </c>
      <c r="M7" s="49">
        <v>311.14</v>
      </c>
      <c r="N7" s="384"/>
      <c r="O7" s="52">
        <v>1.5</v>
      </c>
      <c r="P7" s="53" t="s">
        <v>123</v>
      </c>
    </row>
    <row r="8" spans="1:17" ht="14.65" customHeight="1" x14ac:dyDescent="0.45">
      <c r="A8" s="376"/>
      <c r="B8" s="377"/>
      <c r="C8" s="377"/>
      <c r="D8" s="377"/>
      <c r="E8" s="378"/>
      <c r="F8" s="383" t="s">
        <v>124</v>
      </c>
      <c r="G8" s="383"/>
      <c r="H8" s="50" t="s">
        <v>120</v>
      </c>
      <c r="I8" s="50">
        <v>-65.400000000000006</v>
      </c>
      <c r="J8" s="50" t="s">
        <v>121</v>
      </c>
      <c r="K8" s="50">
        <v>743.35</v>
      </c>
      <c r="L8" s="50" t="s">
        <v>122</v>
      </c>
      <c r="M8" s="51">
        <v>363.15</v>
      </c>
      <c r="N8" s="385"/>
      <c r="O8" s="52">
        <v>1.5</v>
      </c>
      <c r="P8" s="53" t="s">
        <v>123</v>
      </c>
    </row>
    <row r="9" spans="1:17" x14ac:dyDescent="0.45">
      <c r="A9" s="411" t="s">
        <v>125</v>
      </c>
      <c r="B9" s="412"/>
      <c r="C9" s="412"/>
      <c r="D9" s="412"/>
      <c r="E9" s="412"/>
      <c r="F9" s="413"/>
      <c r="G9" s="413"/>
      <c r="H9" s="413"/>
      <c r="I9" s="413"/>
      <c r="J9" s="413"/>
      <c r="K9" s="413"/>
      <c r="L9" s="413"/>
      <c r="M9" s="413"/>
      <c r="N9" s="414"/>
      <c r="O9" s="399"/>
      <c r="P9" s="400"/>
    </row>
    <row r="10" spans="1:17" ht="26.25" customHeight="1" x14ac:dyDescent="0.45">
      <c r="A10" s="157" t="s">
        <v>126</v>
      </c>
      <c r="B10" s="158"/>
      <c r="C10" s="158"/>
      <c r="D10" s="158"/>
      <c r="E10" s="415"/>
      <c r="F10" s="365" t="s">
        <v>127</v>
      </c>
      <c r="G10" s="357" t="s">
        <v>128</v>
      </c>
      <c r="H10" s="357"/>
      <c r="I10" s="357"/>
      <c r="J10" s="357"/>
      <c r="K10" s="357"/>
      <c r="L10" s="357"/>
      <c r="M10" s="357"/>
      <c r="N10" s="358"/>
      <c r="O10" s="403">
        <v>4</v>
      </c>
      <c r="P10" s="401" t="s">
        <v>62</v>
      </c>
      <c r="Q10" s="46" t="s">
        <v>247</v>
      </c>
    </row>
    <row r="11" spans="1:17" ht="26.25" customHeight="1" x14ac:dyDescent="0.45">
      <c r="A11" s="159"/>
      <c r="B11" s="160"/>
      <c r="C11" s="160"/>
      <c r="D11" s="160"/>
      <c r="E11" s="416"/>
      <c r="F11" s="366"/>
      <c r="G11" s="217"/>
      <c r="H11" s="217"/>
      <c r="I11" s="217"/>
      <c r="J11" s="217"/>
      <c r="K11" s="217"/>
      <c r="L11" s="217"/>
      <c r="M11" s="217"/>
      <c r="N11" s="367"/>
      <c r="O11" s="404"/>
      <c r="P11" s="402"/>
    </row>
    <row r="12" spans="1:17" ht="21.75" customHeight="1" thickBot="1" x14ac:dyDescent="0.5">
      <c r="A12" s="161"/>
      <c r="B12" s="162"/>
      <c r="C12" s="162"/>
      <c r="D12" s="162"/>
      <c r="E12" s="417"/>
      <c r="F12" s="33" t="s">
        <v>129</v>
      </c>
      <c r="G12" s="233" t="s">
        <v>130</v>
      </c>
      <c r="H12" s="233"/>
      <c r="I12" s="233"/>
      <c r="J12" s="233"/>
      <c r="K12" s="233"/>
      <c r="L12" s="233"/>
      <c r="M12" s="233"/>
      <c r="N12" s="359"/>
      <c r="O12" s="57">
        <v>1</v>
      </c>
      <c r="P12" s="53" t="s">
        <v>104</v>
      </c>
      <c r="Q12" s="46" t="s">
        <v>246</v>
      </c>
    </row>
    <row r="13" spans="1:17" ht="14.65" thickBot="1" x14ac:dyDescent="0.5">
      <c r="A13" s="418" t="s">
        <v>131</v>
      </c>
      <c r="B13" s="419"/>
      <c r="C13" s="419"/>
      <c r="D13" s="419"/>
      <c r="E13" s="419"/>
      <c r="F13" s="419"/>
      <c r="G13" s="419"/>
      <c r="H13" s="419"/>
      <c r="I13" s="419"/>
      <c r="J13" s="419"/>
      <c r="K13" s="419"/>
      <c r="L13" s="419"/>
      <c r="M13" s="419"/>
      <c r="N13" s="419"/>
      <c r="O13" s="393"/>
      <c r="P13" s="394"/>
    </row>
    <row r="14" spans="1:17" ht="14.25" customHeight="1" x14ac:dyDescent="0.45">
      <c r="A14" s="351" t="s">
        <v>132</v>
      </c>
      <c r="B14" s="352"/>
      <c r="C14" s="352"/>
      <c r="D14" s="352"/>
      <c r="E14" s="353"/>
      <c r="F14" s="349" t="s">
        <v>133</v>
      </c>
      <c r="G14" s="350"/>
      <c r="H14" s="350" t="s">
        <v>134</v>
      </c>
      <c r="I14" s="350"/>
      <c r="J14" s="26" t="s">
        <v>135</v>
      </c>
      <c r="K14" s="360" t="s">
        <v>136</v>
      </c>
      <c r="L14" s="361"/>
      <c r="M14" s="360" t="s">
        <v>137</v>
      </c>
      <c r="N14" s="362"/>
      <c r="O14" s="395"/>
      <c r="P14" s="396"/>
    </row>
    <row r="15" spans="1:17" x14ac:dyDescent="0.45">
      <c r="A15" s="354"/>
      <c r="B15" s="355"/>
      <c r="C15" s="355"/>
      <c r="D15" s="355"/>
      <c r="E15" s="356"/>
      <c r="F15" s="27" t="s">
        <v>138</v>
      </c>
      <c r="G15" s="25" t="s">
        <v>139</v>
      </c>
      <c r="H15" s="25" t="s">
        <v>138</v>
      </c>
      <c r="I15" s="25" t="s">
        <v>139</v>
      </c>
      <c r="J15" s="363" t="s">
        <v>140</v>
      </c>
      <c r="K15" s="25" t="s">
        <v>138</v>
      </c>
      <c r="L15" s="25" t="s">
        <v>139</v>
      </c>
      <c r="M15" s="25" t="s">
        <v>138</v>
      </c>
      <c r="N15" s="47" t="s">
        <v>139</v>
      </c>
      <c r="O15" s="397"/>
      <c r="P15" s="398"/>
    </row>
    <row r="16" spans="1:17" x14ac:dyDescent="0.45">
      <c r="A16" s="354"/>
      <c r="B16" s="355"/>
      <c r="C16" s="355"/>
      <c r="D16" s="355"/>
      <c r="E16" s="356"/>
      <c r="F16" s="28" t="s">
        <v>141</v>
      </c>
      <c r="G16" s="23" t="s">
        <v>142</v>
      </c>
      <c r="H16" s="23" t="s">
        <v>143</v>
      </c>
      <c r="I16" s="23" t="s">
        <v>144</v>
      </c>
      <c r="J16" s="364"/>
      <c r="K16" s="23" t="s">
        <v>145</v>
      </c>
      <c r="L16" s="23" t="s">
        <v>144</v>
      </c>
      <c r="M16" s="23" t="s">
        <v>146</v>
      </c>
      <c r="N16" s="54" t="s">
        <v>147</v>
      </c>
      <c r="O16" s="52">
        <v>3</v>
      </c>
      <c r="P16" s="53" t="s">
        <v>62</v>
      </c>
      <c r="Q16" s="46" t="s">
        <v>244</v>
      </c>
    </row>
    <row r="17" spans="1:17" x14ac:dyDescent="0.45">
      <c r="A17" s="354"/>
      <c r="B17" s="355"/>
      <c r="C17" s="355"/>
      <c r="D17" s="355"/>
      <c r="E17" s="356"/>
      <c r="F17" s="409" t="s">
        <v>148</v>
      </c>
      <c r="G17" s="370"/>
      <c r="H17" s="369" t="s">
        <v>149</v>
      </c>
      <c r="I17" s="370"/>
      <c r="J17" s="368" t="s">
        <v>150</v>
      </c>
      <c r="K17" s="368"/>
      <c r="L17" s="368" t="s">
        <v>151</v>
      </c>
      <c r="M17" s="368"/>
      <c r="N17" s="407"/>
      <c r="O17" s="399"/>
      <c r="P17" s="400"/>
    </row>
    <row r="18" spans="1:17" ht="14.65" thickBot="1" x14ac:dyDescent="0.5">
      <c r="A18" s="354"/>
      <c r="B18" s="355"/>
      <c r="C18" s="355"/>
      <c r="D18" s="355"/>
      <c r="E18" s="356"/>
      <c r="F18" s="29">
        <v>7.2999999999999995E-2</v>
      </c>
      <c r="G18" s="19"/>
      <c r="H18" s="20">
        <v>4.5999999999999999E-2</v>
      </c>
      <c r="I18" s="19"/>
      <c r="J18" s="233">
        <v>7.2999999999999995E-2</v>
      </c>
      <c r="K18" s="233"/>
      <c r="L18" s="233">
        <v>0.113</v>
      </c>
      <c r="M18" s="233"/>
      <c r="N18" s="408"/>
      <c r="O18" s="57">
        <v>0</v>
      </c>
      <c r="P18" s="53" t="s">
        <v>62</v>
      </c>
      <c r="Q18" s="46" t="s">
        <v>245</v>
      </c>
    </row>
    <row r="19" spans="1:17" x14ac:dyDescent="0.45">
      <c r="A19" s="349" t="s">
        <v>152</v>
      </c>
      <c r="B19" s="350"/>
      <c r="C19" s="350"/>
      <c r="D19" s="350"/>
      <c r="E19" s="350"/>
      <c r="F19" s="350"/>
      <c r="G19" s="350"/>
      <c r="H19" s="350"/>
      <c r="I19" s="350"/>
      <c r="J19" s="350"/>
      <c r="K19" s="350"/>
      <c r="L19" s="350"/>
      <c r="M19" s="350"/>
      <c r="N19" s="360"/>
      <c r="O19" s="393"/>
      <c r="P19" s="394"/>
    </row>
    <row r="20" spans="1:17" x14ac:dyDescent="0.45">
      <c r="A20" s="410" t="s">
        <v>153</v>
      </c>
      <c r="B20" s="368"/>
      <c r="C20" s="368"/>
      <c r="D20" s="368"/>
      <c r="E20" s="368"/>
      <c r="F20" s="368"/>
      <c r="G20" s="368"/>
      <c r="H20" s="368"/>
      <c r="I20" s="368"/>
      <c r="J20" s="368"/>
      <c r="K20" s="368"/>
      <c r="L20" s="368"/>
      <c r="M20" s="368"/>
      <c r="N20" s="369"/>
      <c r="O20" s="395"/>
      <c r="P20" s="396"/>
    </row>
    <row r="21" spans="1:17" x14ac:dyDescent="0.45">
      <c r="A21" s="410" t="s">
        <v>154</v>
      </c>
      <c r="B21" s="368"/>
      <c r="C21" s="368"/>
      <c r="D21" s="368"/>
      <c r="E21" s="368"/>
      <c r="F21" s="368"/>
      <c r="G21" s="368"/>
      <c r="H21" s="368"/>
      <c r="I21" s="368"/>
      <c r="J21" s="368"/>
      <c r="K21" s="368"/>
      <c r="L21" s="368"/>
      <c r="M21" s="368"/>
      <c r="N21" s="369"/>
      <c r="O21" s="395"/>
      <c r="P21" s="396"/>
    </row>
    <row r="22" spans="1:17" x14ac:dyDescent="0.45">
      <c r="A22" s="386" t="s">
        <v>155</v>
      </c>
      <c r="B22" s="387"/>
      <c r="C22" s="387"/>
      <c r="D22" s="387"/>
      <c r="E22" s="387"/>
      <c r="F22" s="387"/>
      <c r="G22" s="387"/>
      <c r="H22" s="387"/>
      <c r="I22" s="387"/>
      <c r="J22" s="387"/>
      <c r="K22" s="387"/>
      <c r="L22" s="387"/>
      <c r="M22" s="387"/>
      <c r="N22" s="388"/>
      <c r="O22" s="405"/>
      <c r="P22" s="406"/>
    </row>
    <row r="23" spans="1:17" x14ac:dyDescent="0.45">
      <c r="N23" s="30" t="s">
        <v>25</v>
      </c>
      <c r="O23" s="22">
        <f>O18+O16+O12+O10+O8+O7</f>
        <v>11</v>
      </c>
      <c r="P23" s="31" t="s">
        <v>156</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7"/>
  <sheetViews>
    <sheetView topLeftCell="B1" zoomScale="120" zoomScaleNormal="120" workbookViewId="0">
      <selection activeCell="R22" sqref="R22"/>
    </sheetView>
  </sheetViews>
  <sheetFormatPr defaultRowHeight="14.25" x14ac:dyDescent="0.45"/>
  <sheetData>
    <row r="1" spans="1:18" x14ac:dyDescent="0.45">
      <c r="A1" s="198" t="s">
        <v>101</v>
      </c>
      <c r="B1" s="199"/>
      <c r="C1" s="199"/>
      <c r="D1" s="199"/>
      <c r="E1" s="199"/>
      <c r="F1" s="199"/>
      <c r="G1" s="199"/>
      <c r="H1" s="199"/>
      <c r="I1" s="199"/>
      <c r="J1" s="199"/>
      <c r="K1" s="199"/>
      <c r="L1" s="199"/>
      <c r="M1" s="199"/>
      <c r="N1" s="200"/>
    </row>
    <row r="2" spans="1:18" x14ac:dyDescent="0.45">
      <c r="A2" s="201"/>
      <c r="B2" s="125"/>
      <c r="C2" s="125"/>
      <c r="D2" s="125"/>
      <c r="E2" s="125"/>
      <c r="F2" s="125"/>
      <c r="G2" s="125"/>
      <c r="H2" s="125"/>
      <c r="I2" s="125"/>
      <c r="J2" s="125"/>
      <c r="K2" s="125"/>
      <c r="L2" s="125"/>
      <c r="M2" s="125"/>
      <c r="N2" s="202"/>
    </row>
    <row r="3" spans="1:18" ht="14.65" thickBot="1" x14ac:dyDescent="0.5">
      <c r="A3" s="203"/>
      <c r="B3" s="204"/>
      <c r="C3" s="204"/>
      <c r="D3" s="204"/>
      <c r="E3" s="204"/>
      <c r="F3" s="204"/>
      <c r="G3" s="204"/>
      <c r="H3" s="204"/>
      <c r="I3" s="204"/>
      <c r="J3" s="204"/>
      <c r="K3" s="204"/>
      <c r="L3" s="204"/>
      <c r="M3" s="204"/>
      <c r="N3" s="205"/>
    </row>
    <row r="4" spans="1:18" ht="23.65" thickBot="1" x14ac:dyDescent="0.5">
      <c r="A4" s="339" t="s">
        <v>1</v>
      </c>
      <c r="B4" s="340"/>
      <c r="C4" s="340"/>
      <c r="D4" s="340"/>
      <c r="E4" s="340"/>
      <c r="F4" s="340"/>
      <c r="G4" s="340"/>
      <c r="H4" s="340"/>
      <c r="I4" s="340"/>
      <c r="J4" s="340"/>
      <c r="K4" s="340"/>
      <c r="L4" s="340"/>
      <c r="M4" s="340"/>
      <c r="N4" s="341"/>
      <c r="O4" s="247" t="s">
        <v>17</v>
      </c>
      <c r="P4" s="248"/>
      <c r="Q4" s="249"/>
    </row>
    <row r="5" spans="1:18" ht="23.65" thickBot="1" x14ac:dyDescent="0.5">
      <c r="A5" s="371" t="s">
        <v>2</v>
      </c>
      <c r="B5" s="372"/>
      <c r="C5" s="372"/>
      <c r="D5" s="372"/>
      <c r="E5" s="372"/>
      <c r="F5" s="372"/>
      <c r="G5" s="372"/>
      <c r="H5" s="372"/>
      <c r="I5" s="372"/>
      <c r="J5" s="372"/>
      <c r="K5" s="372"/>
      <c r="L5" s="372"/>
      <c r="M5" s="372"/>
      <c r="N5" s="372"/>
      <c r="O5" s="453"/>
      <c r="P5" s="454"/>
      <c r="Q5" s="455"/>
    </row>
    <row r="6" spans="1:18" x14ac:dyDescent="0.45">
      <c r="A6" s="420" t="s">
        <v>102</v>
      </c>
      <c r="B6" s="421"/>
      <c r="C6" s="421"/>
      <c r="D6" s="421"/>
      <c r="E6" s="421"/>
      <c r="F6" s="422"/>
      <c r="G6" s="426" t="s">
        <v>103</v>
      </c>
      <c r="H6" s="427"/>
      <c r="I6" s="427"/>
      <c r="J6" s="427"/>
      <c r="K6" s="427"/>
      <c r="L6" s="427"/>
      <c r="M6" s="427"/>
      <c r="N6" s="428"/>
      <c r="O6" s="258">
        <v>1</v>
      </c>
      <c r="P6" s="259"/>
      <c r="Q6" s="456" t="s">
        <v>104</v>
      </c>
    </row>
    <row r="7" spans="1:18" x14ac:dyDescent="0.45">
      <c r="A7" s="423"/>
      <c r="B7" s="424"/>
      <c r="C7" s="424"/>
      <c r="D7" s="424"/>
      <c r="E7" s="424"/>
      <c r="F7" s="425"/>
      <c r="G7" s="429"/>
      <c r="H7" s="430"/>
      <c r="I7" s="430"/>
      <c r="J7" s="430"/>
      <c r="K7" s="430"/>
      <c r="L7" s="430"/>
      <c r="M7" s="430"/>
      <c r="N7" s="431"/>
      <c r="O7" s="260"/>
      <c r="P7" s="144"/>
      <c r="Q7" s="145"/>
      <c r="R7" s="46" t="s">
        <v>238</v>
      </c>
    </row>
    <row r="8" spans="1:18" ht="15" customHeight="1" x14ac:dyDescent="0.45">
      <c r="A8" s="423" t="s">
        <v>105</v>
      </c>
      <c r="B8" s="424"/>
      <c r="C8" s="424"/>
      <c r="D8" s="424"/>
      <c r="E8" s="424"/>
      <c r="F8" s="425"/>
      <c r="G8" s="432" t="s">
        <v>106</v>
      </c>
      <c r="H8" s="433"/>
      <c r="I8" s="433"/>
      <c r="J8" s="433"/>
      <c r="K8" s="433"/>
      <c r="L8" s="433"/>
      <c r="M8" s="433"/>
      <c r="N8" s="434"/>
      <c r="O8" s="260">
        <v>3</v>
      </c>
      <c r="P8" s="144"/>
      <c r="Q8" s="145" t="s">
        <v>62</v>
      </c>
    </row>
    <row r="9" spans="1:18" x14ac:dyDescent="0.45">
      <c r="A9" s="423"/>
      <c r="B9" s="424"/>
      <c r="C9" s="424"/>
      <c r="D9" s="424"/>
      <c r="E9" s="424"/>
      <c r="F9" s="425"/>
      <c r="G9" s="435"/>
      <c r="H9" s="436"/>
      <c r="I9" s="436"/>
      <c r="J9" s="436"/>
      <c r="K9" s="436"/>
      <c r="L9" s="436"/>
      <c r="M9" s="436"/>
      <c r="N9" s="437"/>
      <c r="O9" s="260"/>
      <c r="P9" s="144"/>
      <c r="Q9" s="145"/>
    </row>
    <row r="10" spans="1:18" x14ac:dyDescent="0.45">
      <c r="A10" s="423"/>
      <c r="B10" s="424"/>
      <c r="C10" s="424"/>
      <c r="D10" s="424"/>
      <c r="E10" s="424"/>
      <c r="F10" s="425"/>
      <c r="G10" s="435"/>
      <c r="H10" s="436"/>
      <c r="I10" s="436"/>
      <c r="J10" s="436"/>
      <c r="K10" s="436"/>
      <c r="L10" s="436"/>
      <c r="M10" s="436"/>
      <c r="N10" s="437"/>
      <c r="O10" s="260"/>
      <c r="P10" s="144"/>
      <c r="Q10" s="145"/>
    </row>
    <row r="11" spans="1:18" x14ac:dyDescent="0.45">
      <c r="A11" s="423"/>
      <c r="B11" s="424"/>
      <c r="C11" s="424"/>
      <c r="D11" s="424"/>
      <c r="E11" s="424"/>
      <c r="F11" s="425"/>
      <c r="G11" s="435"/>
      <c r="H11" s="436"/>
      <c r="I11" s="436"/>
      <c r="J11" s="436"/>
      <c r="K11" s="436"/>
      <c r="L11" s="436"/>
      <c r="M11" s="436"/>
      <c r="N11" s="437"/>
      <c r="O11" s="260"/>
      <c r="P11" s="144"/>
      <c r="Q11" s="145"/>
    </row>
    <row r="12" spans="1:18" x14ac:dyDescent="0.45">
      <c r="A12" s="423"/>
      <c r="B12" s="424"/>
      <c r="C12" s="424"/>
      <c r="D12" s="424"/>
      <c r="E12" s="424"/>
      <c r="F12" s="425"/>
      <c r="G12" s="435"/>
      <c r="H12" s="436"/>
      <c r="I12" s="436"/>
      <c r="J12" s="436"/>
      <c r="K12" s="436"/>
      <c r="L12" s="436"/>
      <c r="M12" s="436"/>
      <c r="N12" s="437"/>
      <c r="O12" s="260"/>
      <c r="P12" s="144"/>
      <c r="Q12" s="145"/>
    </row>
    <row r="13" spans="1:18" x14ac:dyDescent="0.45">
      <c r="A13" s="423"/>
      <c r="B13" s="424"/>
      <c r="C13" s="424"/>
      <c r="D13" s="424"/>
      <c r="E13" s="424"/>
      <c r="F13" s="425"/>
      <c r="G13" s="435"/>
      <c r="H13" s="436"/>
      <c r="I13" s="436"/>
      <c r="J13" s="436"/>
      <c r="K13" s="436"/>
      <c r="L13" s="436"/>
      <c r="M13" s="436"/>
      <c r="N13" s="437"/>
      <c r="O13" s="260"/>
      <c r="P13" s="144"/>
      <c r="Q13" s="145"/>
      <c r="R13" s="46" t="s">
        <v>239</v>
      </c>
    </row>
    <row r="14" spans="1:18" x14ac:dyDescent="0.45">
      <c r="A14" s="423"/>
      <c r="B14" s="424"/>
      <c r="C14" s="424"/>
      <c r="D14" s="424"/>
      <c r="E14" s="424"/>
      <c r="F14" s="425"/>
      <c r="G14" s="435"/>
      <c r="H14" s="436"/>
      <c r="I14" s="436"/>
      <c r="J14" s="436"/>
      <c r="K14" s="436"/>
      <c r="L14" s="436"/>
      <c r="M14" s="436"/>
      <c r="N14" s="437"/>
      <c r="O14" s="260"/>
      <c r="P14" s="144"/>
      <c r="Q14" s="145"/>
    </row>
    <row r="15" spans="1:18" x14ac:dyDescent="0.45">
      <c r="A15" s="423"/>
      <c r="B15" s="424"/>
      <c r="C15" s="424"/>
      <c r="D15" s="424"/>
      <c r="E15" s="424"/>
      <c r="F15" s="425"/>
      <c r="G15" s="438"/>
      <c r="H15" s="439"/>
      <c r="I15" s="439"/>
      <c r="J15" s="439"/>
      <c r="K15" s="439"/>
      <c r="L15" s="439"/>
      <c r="M15" s="439"/>
      <c r="N15" s="440"/>
      <c r="O15" s="260"/>
      <c r="P15" s="144"/>
      <c r="Q15" s="145"/>
    </row>
    <row r="16" spans="1:18" x14ac:dyDescent="0.45">
      <c r="A16" s="441" t="s">
        <v>107</v>
      </c>
      <c r="B16" s="442"/>
      <c r="C16" s="442"/>
      <c r="D16" s="442"/>
      <c r="E16" s="442"/>
      <c r="F16" s="443"/>
      <c r="G16" s="444" t="s">
        <v>108</v>
      </c>
      <c r="H16" s="445"/>
      <c r="I16" s="445"/>
      <c r="J16" s="445"/>
      <c r="K16" s="445"/>
      <c r="L16" s="445"/>
      <c r="M16" s="445"/>
      <c r="N16" s="446"/>
      <c r="O16" s="260">
        <v>0.5</v>
      </c>
      <c r="P16" s="144"/>
      <c r="Q16" s="145" t="s">
        <v>109</v>
      </c>
    </row>
    <row r="17" spans="1:18" x14ac:dyDescent="0.45">
      <c r="A17" s="441"/>
      <c r="B17" s="442"/>
      <c r="C17" s="442"/>
      <c r="D17" s="442"/>
      <c r="E17" s="442"/>
      <c r="F17" s="443"/>
      <c r="G17" s="444"/>
      <c r="H17" s="445"/>
      <c r="I17" s="445"/>
      <c r="J17" s="445"/>
      <c r="K17" s="445"/>
      <c r="L17" s="445"/>
      <c r="M17" s="445"/>
      <c r="N17" s="446"/>
      <c r="O17" s="260"/>
      <c r="P17" s="144"/>
      <c r="Q17" s="145"/>
      <c r="R17" s="46" t="s">
        <v>240</v>
      </c>
    </row>
    <row r="18" spans="1:18" x14ac:dyDescent="0.45">
      <c r="A18" s="423" t="s">
        <v>110</v>
      </c>
      <c r="B18" s="424"/>
      <c r="C18" s="424"/>
      <c r="D18" s="424"/>
      <c r="E18" s="424"/>
      <c r="F18" s="425"/>
      <c r="G18" s="447" t="s">
        <v>111</v>
      </c>
      <c r="H18" s="448"/>
      <c r="I18" s="448"/>
      <c r="J18" s="448"/>
      <c r="K18" s="448"/>
      <c r="L18" s="448"/>
      <c r="M18" s="448"/>
      <c r="N18" s="449"/>
      <c r="O18" s="260">
        <v>2</v>
      </c>
      <c r="P18" s="144"/>
      <c r="Q18" s="145" t="s">
        <v>104</v>
      </c>
    </row>
    <row r="19" spans="1:18" x14ac:dyDescent="0.45">
      <c r="A19" s="423"/>
      <c r="B19" s="424"/>
      <c r="C19" s="424"/>
      <c r="D19" s="424"/>
      <c r="E19" s="424"/>
      <c r="F19" s="425"/>
      <c r="G19" s="450"/>
      <c r="H19" s="451"/>
      <c r="I19" s="451"/>
      <c r="J19" s="451"/>
      <c r="K19" s="451"/>
      <c r="L19" s="451"/>
      <c r="M19" s="451"/>
      <c r="N19" s="452"/>
      <c r="O19" s="260"/>
      <c r="P19" s="144"/>
      <c r="Q19" s="145"/>
    </row>
    <row r="20" spans="1:18" x14ac:dyDescent="0.45">
      <c r="A20" s="441" t="s">
        <v>112</v>
      </c>
      <c r="B20" s="442"/>
      <c r="C20" s="442"/>
      <c r="D20" s="442"/>
      <c r="E20" s="442"/>
      <c r="F20" s="443"/>
      <c r="G20" s="460" t="s">
        <v>113</v>
      </c>
      <c r="H20" s="461"/>
      <c r="I20" s="461"/>
      <c r="J20" s="461"/>
      <c r="K20" s="461"/>
      <c r="L20" s="461"/>
      <c r="M20" s="461"/>
      <c r="N20" s="462"/>
      <c r="O20" s="260">
        <v>2</v>
      </c>
      <c r="P20" s="144"/>
      <c r="Q20" s="145" t="s">
        <v>114</v>
      </c>
    </row>
    <row r="21" spans="1:18" x14ac:dyDescent="0.45">
      <c r="A21" s="457"/>
      <c r="B21" s="458"/>
      <c r="C21" s="458"/>
      <c r="D21" s="458"/>
      <c r="E21" s="458"/>
      <c r="F21" s="459"/>
      <c r="G21" s="463"/>
      <c r="H21" s="464"/>
      <c r="I21" s="464"/>
      <c r="J21" s="464"/>
      <c r="K21" s="464"/>
      <c r="L21" s="464"/>
      <c r="M21" s="464"/>
      <c r="N21" s="465"/>
      <c r="O21" s="284"/>
      <c r="P21" s="194"/>
      <c r="Q21" s="466"/>
      <c r="R21" s="46" t="s">
        <v>241</v>
      </c>
    </row>
    <row r="22" spans="1:18" x14ac:dyDescent="0.45">
      <c r="O22" s="21" t="s">
        <v>25</v>
      </c>
      <c r="P22" s="22">
        <f>SUM(O6:P21)</f>
        <v>8.5</v>
      </c>
      <c r="Q22" s="31" t="s">
        <v>115</v>
      </c>
    </row>
    <row r="25" spans="1:18" ht="14.25" customHeight="1" x14ac:dyDescent="0.45"/>
    <row r="26" spans="1:18" ht="14.25" customHeight="1" x14ac:dyDescent="0.45"/>
    <row r="27" spans="1:18" ht="14.25" customHeight="1" x14ac:dyDescent="0.45"/>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O20" sqref="O20:P21"/>
    </sheetView>
  </sheetViews>
  <sheetFormatPr defaultRowHeight="14.25" x14ac:dyDescent="0.45"/>
  <sheetData>
    <row r="1" spans="1:17" x14ac:dyDescent="0.45">
      <c r="A1" s="198" t="s">
        <v>157</v>
      </c>
      <c r="B1" s="199"/>
      <c r="C1" s="199"/>
      <c r="D1" s="199"/>
      <c r="E1" s="199"/>
      <c r="F1" s="199"/>
      <c r="G1" s="199"/>
      <c r="H1" s="199"/>
      <c r="I1" s="199"/>
      <c r="J1" s="199"/>
      <c r="K1" s="199"/>
      <c r="L1" s="199"/>
      <c r="M1" s="199"/>
      <c r="N1" s="200"/>
    </row>
    <row r="2" spans="1:17" x14ac:dyDescent="0.45">
      <c r="A2" s="201"/>
      <c r="B2" s="125"/>
      <c r="C2" s="125"/>
      <c r="D2" s="125"/>
      <c r="E2" s="125"/>
      <c r="F2" s="125"/>
      <c r="G2" s="125"/>
      <c r="H2" s="125"/>
      <c r="I2" s="125"/>
      <c r="J2" s="125"/>
      <c r="K2" s="125"/>
      <c r="L2" s="125"/>
      <c r="M2" s="125"/>
      <c r="N2" s="202"/>
    </row>
    <row r="3" spans="1:17" ht="14.65" thickBot="1" x14ac:dyDescent="0.5">
      <c r="A3" s="203"/>
      <c r="B3" s="204"/>
      <c r="C3" s="204"/>
      <c r="D3" s="204"/>
      <c r="E3" s="204"/>
      <c r="F3" s="204"/>
      <c r="G3" s="204"/>
      <c r="H3" s="204"/>
      <c r="I3" s="204"/>
      <c r="J3" s="204"/>
      <c r="K3" s="204"/>
      <c r="L3" s="204"/>
      <c r="M3" s="204"/>
      <c r="N3" s="205"/>
    </row>
    <row r="4" spans="1:17" ht="23.65" thickBot="1" x14ac:dyDescent="0.5">
      <c r="A4" s="339" t="s">
        <v>1</v>
      </c>
      <c r="B4" s="340"/>
      <c r="C4" s="340"/>
      <c r="D4" s="340"/>
      <c r="E4" s="340"/>
      <c r="F4" s="340"/>
      <c r="G4" s="340"/>
      <c r="H4" s="340"/>
      <c r="I4" s="340"/>
      <c r="J4" s="340"/>
      <c r="K4" s="340"/>
      <c r="L4" s="340"/>
      <c r="M4" s="340"/>
      <c r="N4" s="341"/>
      <c r="O4" s="247" t="s">
        <v>17</v>
      </c>
      <c r="P4" s="248"/>
      <c r="Q4" s="249"/>
    </row>
    <row r="5" spans="1:17" ht="23.65" thickBot="1" x14ac:dyDescent="0.5">
      <c r="A5" s="342" t="s">
        <v>2</v>
      </c>
      <c r="B5" s="343"/>
      <c r="C5" s="343"/>
      <c r="D5" s="343"/>
      <c r="E5" s="343"/>
      <c r="F5" s="343"/>
      <c r="G5" s="343"/>
      <c r="H5" s="343"/>
      <c r="I5" s="343"/>
      <c r="J5" s="343"/>
      <c r="K5" s="343"/>
      <c r="L5" s="343"/>
      <c r="M5" s="343"/>
      <c r="N5" s="485"/>
      <c r="O5" s="453"/>
      <c r="P5" s="454"/>
      <c r="Q5" s="455"/>
    </row>
    <row r="6" spans="1:17" ht="14.65" customHeight="1" x14ac:dyDescent="0.45">
      <c r="A6" s="420" t="s">
        <v>158</v>
      </c>
      <c r="B6" s="421"/>
      <c r="C6" s="421"/>
      <c r="D6" s="421"/>
      <c r="E6" s="421"/>
      <c r="F6" s="422"/>
      <c r="G6" s="482" t="s">
        <v>159</v>
      </c>
      <c r="H6" s="483"/>
      <c r="I6" s="483"/>
      <c r="J6" s="483"/>
      <c r="K6" s="483"/>
      <c r="L6" s="483"/>
      <c r="M6" s="483"/>
      <c r="N6" s="484"/>
      <c r="O6" s="258">
        <v>2</v>
      </c>
      <c r="P6" s="259"/>
      <c r="Q6" s="479" t="s">
        <v>76</v>
      </c>
    </row>
    <row r="7" spans="1:17" x14ac:dyDescent="0.45">
      <c r="A7" s="423"/>
      <c r="B7" s="424"/>
      <c r="C7" s="424"/>
      <c r="D7" s="424"/>
      <c r="E7" s="424"/>
      <c r="F7" s="425"/>
      <c r="G7" s="429"/>
      <c r="H7" s="430"/>
      <c r="I7" s="430"/>
      <c r="J7" s="430"/>
      <c r="K7" s="430"/>
      <c r="L7" s="430"/>
      <c r="M7" s="430"/>
      <c r="N7" s="469"/>
      <c r="O7" s="260"/>
      <c r="P7" s="144"/>
      <c r="Q7" s="467"/>
    </row>
    <row r="8" spans="1:17" x14ac:dyDescent="0.45">
      <c r="A8" s="423" t="s">
        <v>160</v>
      </c>
      <c r="B8" s="424"/>
      <c r="C8" s="424"/>
      <c r="D8" s="424"/>
      <c r="E8" s="424"/>
      <c r="F8" s="425"/>
      <c r="G8" s="473" t="s">
        <v>161</v>
      </c>
      <c r="H8" s="474"/>
      <c r="I8" s="474"/>
      <c r="J8" s="474"/>
      <c r="K8" s="474"/>
      <c r="L8" s="474"/>
      <c r="M8" s="474"/>
      <c r="N8" s="475"/>
      <c r="O8" s="480">
        <v>4</v>
      </c>
      <c r="P8" s="481"/>
      <c r="Q8" s="467" t="s">
        <v>162</v>
      </c>
    </row>
    <row r="9" spans="1:17" x14ac:dyDescent="0.45">
      <c r="A9" s="423"/>
      <c r="B9" s="424"/>
      <c r="C9" s="424"/>
      <c r="D9" s="424"/>
      <c r="E9" s="424"/>
      <c r="F9" s="425"/>
      <c r="G9" s="473"/>
      <c r="H9" s="474"/>
      <c r="I9" s="474"/>
      <c r="J9" s="474"/>
      <c r="K9" s="474"/>
      <c r="L9" s="474"/>
      <c r="M9" s="474"/>
      <c r="N9" s="475"/>
      <c r="O9" s="480"/>
      <c r="P9" s="481"/>
      <c r="Q9" s="467"/>
    </row>
    <row r="10" spans="1:17" x14ac:dyDescent="0.45">
      <c r="A10" s="423"/>
      <c r="B10" s="424"/>
      <c r="C10" s="424"/>
      <c r="D10" s="424"/>
      <c r="E10" s="424"/>
      <c r="F10" s="425"/>
      <c r="G10" s="473"/>
      <c r="H10" s="474"/>
      <c r="I10" s="474"/>
      <c r="J10" s="474"/>
      <c r="K10" s="474"/>
      <c r="L10" s="474"/>
      <c r="M10" s="474"/>
      <c r="N10" s="475"/>
      <c r="O10" s="480"/>
      <c r="P10" s="481"/>
      <c r="Q10" s="467"/>
    </row>
    <row r="11" spans="1:17" x14ac:dyDescent="0.45">
      <c r="A11" s="423"/>
      <c r="B11" s="424"/>
      <c r="C11" s="424"/>
      <c r="D11" s="424"/>
      <c r="E11" s="424"/>
      <c r="F11" s="425"/>
      <c r="G11" s="473"/>
      <c r="H11" s="474"/>
      <c r="I11" s="474"/>
      <c r="J11" s="474"/>
      <c r="K11" s="474"/>
      <c r="L11" s="474"/>
      <c r="M11" s="474"/>
      <c r="N11" s="475"/>
      <c r="O11" s="480"/>
      <c r="P11" s="481"/>
      <c r="Q11" s="467"/>
    </row>
    <row r="12" spans="1:17" x14ac:dyDescent="0.45">
      <c r="A12" s="423"/>
      <c r="B12" s="424"/>
      <c r="C12" s="424"/>
      <c r="D12" s="424"/>
      <c r="E12" s="424"/>
      <c r="F12" s="425"/>
      <c r="G12" s="473"/>
      <c r="H12" s="474"/>
      <c r="I12" s="474"/>
      <c r="J12" s="474"/>
      <c r="K12" s="474"/>
      <c r="L12" s="474"/>
      <c r="M12" s="474"/>
      <c r="N12" s="475"/>
      <c r="O12" s="480"/>
      <c r="P12" s="481"/>
      <c r="Q12" s="467"/>
    </row>
    <row r="13" spans="1:17" x14ac:dyDescent="0.45">
      <c r="A13" s="423"/>
      <c r="B13" s="424"/>
      <c r="C13" s="424"/>
      <c r="D13" s="424"/>
      <c r="E13" s="424"/>
      <c r="F13" s="425"/>
      <c r="G13" s="473"/>
      <c r="H13" s="474"/>
      <c r="I13" s="474"/>
      <c r="J13" s="474"/>
      <c r="K13" s="474"/>
      <c r="L13" s="474"/>
      <c r="M13" s="474"/>
      <c r="N13" s="475"/>
      <c r="O13" s="480"/>
      <c r="P13" s="481"/>
      <c r="Q13" s="467"/>
    </row>
    <row r="14" spans="1:17" x14ac:dyDescent="0.45">
      <c r="A14" s="423"/>
      <c r="B14" s="424"/>
      <c r="C14" s="424"/>
      <c r="D14" s="424"/>
      <c r="E14" s="424"/>
      <c r="F14" s="425"/>
      <c r="G14" s="473"/>
      <c r="H14" s="474"/>
      <c r="I14" s="474"/>
      <c r="J14" s="474"/>
      <c r="K14" s="474"/>
      <c r="L14" s="474"/>
      <c r="M14" s="474"/>
      <c r="N14" s="475"/>
      <c r="O14" s="480"/>
      <c r="P14" s="481"/>
      <c r="Q14" s="467"/>
    </row>
    <row r="15" spans="1:17" x14ac:dyDescent="0.45">
      <c r="A15" s="423"/>
      <c r="B15" s="424"/>
      <c r="C15" s="424"/>
      <c r="D15" s="424"/>
      <c r="E15" s="424"/>
      <c r="F15" s="425"/>
      <c r="G15" s="473"/>
      <c r="H15" s="474"/>
      <c r="I15" s="474"/>
      <c r="J15" s="474"/>
      <c r="K15" s="474"/>
      <c r="L15" s="474"/>
      <c r="M15" s="474"/>
      <c r="N15" s="475"/>
      <c r="O15" s="480"/>
      <c r="P15" s="481"/>
      <c r="Q15" s="467"/>
    </row>
    <row r="16" spans="1:17" x14ac:dyDescent="0.45">
      <c r="A16" s="423"/>
      <c r="B16" s="424"/>
      <c r="C16" s="424"/>
      <c r="D16" s="424"/>
      <c r="E16" s="424"/>
      <c r="F16" s="425"/>
      <c r="G16" s="473"/>
      <c r="H16" s="474"/>
      <c r="I16" s="474"/>
      <c r="J16" s="474"/>
      <c r="K16" s="474"/>
      <c r="L16" s="474"/>
      <c r="M16" s="474"/>
      <c r="N16" s="475"/>
      <c r="O16" s="480"/>
      <c r="P16" s="481"/>
      <c r="Q16" s="467"/>
    </row>
    <row r="17" spans="1:18" x14ac:dyDescent="0.45">
      <c r="A17" s="423"/>
      <c r="B17" s="424"/>
      <c r="C17" s="424"/>
      <c r="D17" s="424"/>
      <c r="E17" s="424"/>
      <c r="F17" s="425"/>
      <c r="G17" s="473"/>
      <c r="H17" s="474"/>
      <c r="I17" s="474"/>
      <c r="J17" s="474"/>
      <c r="K17" s="474"/>
      <c r="L17" s="474"/>
      <c r="M17" s="474"/>
      <c r="N17" s="475"/>
      <c r="O17" s="480"/>
      <c r="P17" s="481"/>
      <c r="Q17" s="467"/>
    </row>
    <row r="18" spans="1:18" x14ac:dyDescent="0.45">
      <c r="A18" s="423"/>
      <c r="B18" s="424"/>
      <c r="C18" s="424"/>
      <c r="D18" s="424"/>
      <c r="E18" s="424"/>
      <c r="F18" s="425"/>
      <c r="G18" s="473"/>
      <c r="H18" s="474"/>
      <c r="I18" s="474"/>
      <c r="J18" s="474"/>
      <c r="K18" s="474"/>
      <c r="L18" s="474"/>
      <c r="M18" s="474"/>
      <c r="N18" s="475"/>
      <c r="O18" s="480"/>
      <c r="P18" s="481"/>
      <c r="Q18" s="467"/>
    </row>
    <row r="19" spans="1:18" x14ac:dyDescent="0.45">
      <c r="A19" s="423"/>
      <c r="B19" s="424"/>
      <c r="C19" s="424"/>
      <c r="D19" s="424"/>
      <c r="E19" s="424"/>
      <c r="F19" s="425"/>
      <c r="G19" s="473"/>
      <c r="H19" s="474"/>
      <c r="I19" s="474"/>
      <c r="J19" s="474"/>
      <c r="K19" s="474"/>
      <c r="L19" s="474"/>
      <c r="M19" s="474"/>
      <c r="N19" s="475"/>
      <c r="O19" s="480"/>
      <c r="P19" s="481"/>
      <c r="Q19" s="467"/>
    </row>
    <row r="20" spans="1:18" x14ac:dyDescent="0.45">
      <c r="A20" s="423" t="s">
        <v>163</v>
      </c>
      <c r="B20" s="424"/>
      <c r="C20" s="424"/>
      <c r="D20" s="424"/>
      <c r="E20" s="424"/>
      <c r="F20" s="425"/>
      <c r="G20" s="429" t="s">
        <v>164</v>
      </c>
      <c r="H20" s="430"/>
      <c r="I20" s="430"/>
      <c r="J20" s="430"/>
      <c r="K20" s="430"/>
      <c r="L20" s="430"/>
      <c r="M20" s="430"/>
      <c r="N20" s="469"/>
      <c r="O20" s="260">
        <v>1.5</v>
      </c>
      <c r="P20" s="144"/>
      <c r="Q20" s="467" t="s">
        <v>76</v>
      </c>
    </row>
    <row r="21" spans="1:18" x14ac:dyDescent="0.45">
      <c r="A21" s="423"/>
      <c r="B21" s="424"/>
      <c r="C21" s="424"/>
      <c r="D21" s="424"/>
      <c r="E21" s="424"/>
      <c r="F21" s="425"/>
      <c r="G21" s="429"/>
      <c r="H21" s="430"/>
      <c r="I21" s="430"/>
      <c r="J21" s="430"/>
      <c r="K21" s="430"/>
      <c r="L21" s="430"/>
      <c r="M21" s="430"/>
      <c r="N21" s="469"/>
      <c r="O21" s="260"/>
      <c r="P21" s="144"/>
      <c r="Q21" s="467"/>
      <c r="R21" s="46" t="s">
        <v>242</v>
      </c>
    </row>
    <row r="22" spans="1:18" x14ac:dyDescent="0.45">
      <c r="A22" s="423" t="s">
        <v>165</v>
      </c>
      <c r="B22" s="424"/>
      <c r="C22" s="424"/>
      <c r="D22" s="424"/>
      <c r="E22" s="424"/>
      <c r="F22" s="425"/>
      <c r="G22" s="473" t="s">
        <v>166</v>
      </c>
      <c r="H22" s="474"/>
      <c r="I22" s="474"/>
      <c r="J22" s="474"/>
      <c r="K22" s="474"/>
      <c r="L22" s="474"/>
      <c r="M22" s="474"/>
      <c r="N22" s="475"/>
      <c r="O22" s="260">
        <v>2</v>
      </c>
      <c r="P22" s="144"/>
      <c r="Q22" s="467" t="s">
        <v>76</v>
      </c>
    </row>
    <row r="23" spans="1:18" x14ac:dyDescent="0.45">
      <c r="A23" s="470"/>
      <c r="B23" s="471"/>
      <c r="C23" s="471"/>
      <c r="D23" s="471"/>
      <c r="E23" s="471"/>
      <c r="F23" s="472"/>
      <c r="G23" s="476"/>
      <c r="H23" s="477"/>
      <c r="I23" s="477"/>
      <c r="J23" s="477"/>
      <c r="K23" s="477"/>
      <c r="L23" s="477"/>
      <c r="M23" s="477"/>
      <c r="N23" s="478"/>
      <c r="O23" s="284"/>
      <c r="P23" s="194"/>
      <c r="Q23" s="468"/>
    </row>
    <row r="24" spans="1:18" ht="14.65" thickBot="1" x14ac:dyDescent="0.5">
      <c r="O24" s="21" t="s">
        <v>25</v>
      </c>
      <c r="P24" s="22">
        <f>SUM(O6:P23)</f>
        <v>9.5</v>
      </c>
      <c r="Q24" s="31" t="s">
        <v>167</v>
      </c>
    </row>
    <row r="31" spans="1:18"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9" zoomScale="135" workbookViewId="0">
      <selection activeCell="G26" sqref="G26"/>
    </sheetView>
  </sheetViews>
  <sheetFormatPr defaultRowHeight="14.25" x14ac:dyDescent="0.45"/>
  <cols>
    <col min="1" max="1" width="5.46484375" customWidth="1"/>
  </cols>
  <sheetData>
    <row r="1" spans="1:15" x14ac:dyDescent="0.45">
      <c r="A1" s="198" t="s">
        <v>168</v>
      </c>
      <c r="B1" s="199"/>
      <c r="C1" s="199"/>
      <c r="D1" s="199"/>
      <c r="E1" s="199"/>
      <c r="F1" s="199"/>
      <c r="G1" s="199"/>
      <c r="H1" s="199"/>
      <c r="I1" s="199"/>
      <c r="J1" s="199"/>
      <c r="K1" s="199"/>
      <c r="L1" s="199"/>
      <c r="M1" s="199"/>
      <c r="N1" s="199"/>
      <c r="O1" s="200"/>
    </row>
    <row r="2" spans="1:15" x14ac:dyDescent="0.45">
      <c r="A2" s="201"/>
      <c r="B2" s="125"/>
      <c r="C2" s="125"/>
      <c r="D2" s="125"/>
      <c r="E2" s="125"/>
      <c r="F2" s="125"/>
      <c r="G2" s="125"/>
      <c r="H2" s="125"/>
      <c r="I2" s="125"/>
      <c r="J2" s="125"/>
      <c r="K2" s="125"/>
      <c r="L2" s="125"/>
      <c r="M2" s="125"/>
      <c r="N2" s="125"/>
      <c r="O2" s="202"/>
    </row>
    <row r="3" spans="1:15" ht="14.65" thickBot="1" x14ac:dyDescent="0.5">
      <c r="A3" s="203"/>
      <c r="B3" s="204"/>
      <c r="C3" s="204"/>
      <c r="D3" s="204"/>
      <c r="E3" s="204"/>
      <c r="F3" s="204"/>
      <c r="G3" s="204"/>
      <c r="H3" s="204"/>
      <c r="I3" s="204"/>
      <c r="J3" s="204"/>
      <c r="K3" s="204"/>
      <c r="L3" s="204"/>
      <c r="M3" s="204"/>
      <c r="N3" s="204"/>
      <c r="O3" s="205"/>
    </row>
    <row r="4" spans="1:15" ht="23.65" thickBot="1" x14ac:dyDescent="0.5">
      <c r="A4" s="339" t="s">
        <v>1</v>
      </c>
      <c r="B4" s="340"/>
      <c r="C4" s="340"/>
      <c r="D4" s="340"/>
      <c r="E4" s="340"/>
      <c r="F4" s="340"/>
      <c r="G4" s="340"/>
      <c r="H4" s="340"/>
      <c r="I4" s="340"/>
      <c r="J4" s="340"/>
      <c r="K4" s="340"/>
      <c r="L4" s="340"/>
      <c r="M4" s="340"/>
      <c r="N4" s="340"/>
      <c r="O4" s="341"/>
    </row>
    <row r="5" spans="1:15" ht="23.65" thickBot="1" x14ac:dyDescent="0.5">
      <c r="A5" s="342" t="s">
        <v>2</v>
      </c>
      <c r="B5" s="343"/>
      <c r="C5" s="343"/>
      <c r="D5" s="343"/>
      <c r="E5" s="343"/>
      <c r="F5" s="343"/>
      <c r="G5" s="372"/>
      <c r="H5" s="372"/>
      <c r="I5" s="372"/>
      <c r="J5" s="372"/>
      <c r="K5" s="372"/>
      <c r="L5" s="372"/>
      <c r="M5" s="372"/>
      <c r="N5" s="372"/>
      <c r="O5" s="537"/>
    </row>
    <row r="6" spans="1:15" x14ac:dyDescent="0.45">
      <c r="A6" s="420" t="s">
        <v>169</v>
      </c>
      <c r="B6" s="421"/>
      <c r="C6" s="421"/>
      <c r="D6" s="421"/>
      <c r="E6" s="421"/>
      <c r="F6" s="538"/>
      <c r="G6" s="540" t="s">
        <v>170</v>
      </c>
      <c r="H6" s="540"/>
      <c r="I6" s="540"/>
      <c r="J6" s="540"/>
      <c r="K6" s="540"/>
      <c r="L6" s="540"/>
      <c r="M6" s="540"/>
      <c r="N6" s="540"/>
      <c r="O6" s="541"/>
    </row>
    <row r="7" spans="1:15" ht="31.15" customHeight="1" x14ac:dyDescent="0.45">
      <c r="A7" s="423"/>
      <c r="B7" s="424"/>
      <c r="C7" s="424"/>
      <c r="D7" s="424"/>
      <c r="E7" s="424"/>
      <c r="F7" s="539"/>
      <c r="G7" s="540"/>
      <c r="H7" s="540"/>
      <c r="I7" s="540"/>
      <c r="J7" s="540"/>
      <c r="K7" s="540"/>
      <c r="L7" s="540"/>
      <c r="M7" s="540"/>
      <c r="N7" s="540"/>
      <c r="O7" s="541"/>
    </row>
    <row r="8" spans="1:15" x14ac:dyDescent="0.45">
      <c r="A8" s="505" t="s">
        <v>171</v>
      </c>
      <c r="B8" s="506"/>
      <c r="C8" s="506"/>
      <c r="D8" s="506"/>
      <c r="E8" s="506"/>
      <c r="F8" s="506"/>
      <c r="G8" s="517" t="s">
        <v>222</v>
      </c>
      <c r="H8" s="518"/>
      <c r="I8" s="518"/>
      <c r="J8" s="518"/>
      <c r="K8" s="518"/>
      <c r="L8" s="518"/>
      <c r="M8" s="518"/>
      <c r="N8" s="518"/>
      <c r="O8" s="519"/>
    </row>
    <row r="9" spans="1:15" ht="39.75" customHeight="1" x14ac:dyDescent="0.45">
      <c r="A9" s="508"/>
      <c r="B9" s="509"/>
      <c r="C9" s="509"/>
      <c r="D9" s="509"/>
      <c r="E9" s="509"/>
      <c r="F9" s="509"/>
      <c r="G9" s="520"/>
      <c r="H9" s="521"/>
      <c r="I9" s="521"/>
      <c r="J9" s="521"/>
      <c r="K9" s="521"/>
      <c r="L9" s="521"/>
      <c r="M9" s="521"/>
      <c r="N9" s="521"/>
      <c r="O9" s="522"/>
    </row>
    <row r="10" spans="1:15" x14ac:dyDescent="0.45">
      <c r="A10" s="55"/>
      <c r="B10" s="523" t="s">
        <v>172</v>
      </c>
      <c r="C10" s="523"/>
      <c r="D10" s="524"/>
      <c r="E10" s="527" t="s">
        <v>173</v>
      </c>
      <c r="F10" s="523"/>
      <c r="G10" s="524"/>
      <c r="H10" s="527" t="s">
        <v>174</v>
      </c>
      <c r="I10" s="523"/>
      <c r="J10" s="524"/>
      <c r="K10" s="527" t="s">
        <v>175</v>
      </c>
      <c r="L10" s="523"/>
      <c r="M10" s="524"/>
      <c r="N10" s="527" t="s">
        <v>176</v>
      </c>
      <c r="O10" s="534"/>
    </row>
    <row r="11" spans="1:15" x14ac:dyDescent="0.45">
      <c r="A11" s="56"/>
      <c r="B11" s="525"/>
      <c r="C11" s="525"/>
      <c r="D11" s="526"/>
      <c r="E11" s="528"/>
      <c r="F11" s="525"/>
      <c r="G11" s="526"/>
      <c r="H11" s="528"/>
      <c r="I11" s="525"/>
      <c r="J11" s="526"/>
      <c r="K11" s="528"/>
      <c r="L11" s="525"/>
      <c r="M11" s="526"/>
      <c r="N11" s="528"/>
      <c r="O11" s="535"/>
    </row>
    <row r="12" spans="1:15" x14ac:dyDescent="0.45">
      <c r="A12" s="536">
        <v>1</v>
      </c>
      <c r="B12" s="486" t="s">
        <v>224</v>
      </c>
      <c r="C12" s="487"/>
      <c r="D12" s="488"/>
      <c r="E12" s="486" t="s">
        <v>223</v>
      </c>
      <c r="F12" s="487"/>
      <c r="G12" s="488"/>
      <c r="H12" s="486" t="s">
        <v>225</v>
      </c>
      <c r="I12" s="487"/>
      <c r="J12" s="488"/>
      <c r="K12" s="503" t="s">
        <v>226</v>
      </c>
      <c r="L12" s="487"/>
      <c r="M12" s="488"/>
      <c r="N12" s="517" t="s">
        <v>227</v>
      </c>
      <c r="O12" s="519"/>
    </row>
    <row r="13" spans="1:15" x14ac:dyDescent="0.45">
      <c r="A13" s="365"/>
      <c r="B13" s="489"/>
      <c r="C13" s="490"/>
      <c r="D13" s="491"/>
      <c r="E13" s="489"/>
      <c r="F13" s="490"/>
      <c r="G13" s="491"/>
      <c r="H13" s="489"/>
      <c r="I13" s="490"/>
      <c r="J13" s="491"/>
      <c r="K13" s="489"/>
      <c r="L13" s="490"/>
      <c r="M13" s="491"/>
      <c r="N13" s="520"/>
      <c r="O13" s="522"/>
    </row>
    <row r="14" spans="1:15" x14ac:dyDescent="0.45">
      <c r="A14" s="536">
        <v>2</v>
      </c>
      <c r="B14" s="503" t="s">
        <v>221</v>
      </c>
      <c r="C14" s="487"/>
      <c r="D14" s="488"/>
      <c r="E14" s="497" t="s">
        <v>178</v>
      </c>
      <c r="F14" s="498"/>
      <c r="G14" s="499"/>
      <c r="H14" s="486" t="s">
        <v>179</v>
      </c>
      <c r="I14" s="487"/>
      <c r="J14" s="488"/>
      <c r="K14" s="486" t="s">
        <v>180</v>
      </c>
      <c r="L14" s="487"/>
      <c r="M14" s="488"/>
      <c r="N14" s="517" t="s">
        <v>228</v>
      </c>
      <c r="O14" s="519"/>
    </row>
    <row r="15" spans="1:15" x14ac:dyDescent="0.45">
      <c r="A15" s="365"/>
      <c r="B15" s="489"/>
      <c r="C15" s="490"/>
      <c r="D15" s="491"/>
      <c r="E15" s="500"/>
      <c r="F15" s="501"/>
      <c r="G15" s="502"/>
      <c r="H15" s="489"/>
      <c r="I15" s="490"/>
      <c r="J15" s="491"/>
      <c r="K15" s="489"/>
      <c r="L15" s="490"/>
      <c r="M15" s="491"/>
      <c r="N15" s="520"/>
      <c r="O15" s="522"/>
    </row>
    <row r="16" spans="1:15" x14ac:dyDescent="0.45">
      <c r="A16" s="536">
        <v>3</v>
      </c>
      <c r="B16" s="497" t="s">
        <v>219</v>
      </c>
      <c r="C16" s="498"/>
      <c r="D16" s="499"/>
      <c r="E16" s="504" t="s">
        <v>181</v>
      </c>
      <c r="F16" s="487"/>
      <c r="G16" s="488"/>
      <c r="H16" s="486" t="s">
        <v>182</v>
      </c>
      <c r="I16" s="487"/>
      <c r="J16" s="488"/>
      <c r="K16" s="486" t="s">
        <v>183</v>
      </c>
      <c r="L16" s="487"/>
      <c r="M16" s="488"/>
      <c r="N16" s="517" t="s">
        <v>229</v>
      </c>
      <c r="O16" s="519"/>
    </row>
    <row r="17" spans="1:16" x14ac:dyDescent="0.45">
      <c r="A17" s="365"/>
      <c r="B17" s="500"/>
      <c r="C17" s="501"/>
      <c r="D17" s="502"/>
      <c r="E17" s="489"/>
      <c r="F17" s="490"/>
      <c r="G17" s="491"/>
      <c r="H17" s="489"/>
      <c r="I17" s="490"/>
      <c r="J17" s="491"/>
      <c r="K17" s="489"/>
      <c r="L17" s="490"/>
      <c r="M17" s="491"/>
      <c r="N17" s="520"/>
      <c r="O17" s="522"/>
    </row>
    <row r="18" spans="1:16" x14ac:dyDescent="0.45">
      <c r="A18" s="536">
        <v>4</v>
      </c>
      <c r="B18" s="486" t="s">
        <v>184</v>
      </c>
      <c r="C18" s="487"/>
      <c r="D18" s="488"/>
      <c r="E18" s="486" t="s">
        <v>185</v>
      </c>
      <c r="F18" s="487"/>
      <c r="G18" s="488"/>
      <c r="H18" s="497" t="s">
        <v>186</v>
      </c>
      <c r="I18" s="498"/>
      <c r="J18" s="499"/>
      <c r="K18" s="486" t="s">
        <v>187</v>
      </c>
      <c r="L18" s="487"/>
      <c r="M18" s="488"/>
      <c r="N18" s="517" t="s">
        <v>177</v>
      </c>
      <c r="O18" s="519"/>
    </row>
    <row r="19" spans="1:16" x14ac:dyDescent="0.45">
      <c r="A19" s="365"/>
      <c r="B19" s="489"/>
      <c r="C19" s="490"/>
      <c r="D19" s="491"/>
      <c r="E19" s="489"/>
      <c r="F19" s="490"/>
      <c r="G19" s="491"/>
      <c r="H19" s="500"/>
      <c r="I19" s="501"/>
      <c r="J19" s="502"/>
      <c r="K19" s="489"/>
      <c r="L19" s="490"/>
      <c r="M19" s="491"/>
      <c r="N19" s="520"/>
      <c r="O19" s="522"/>
    </row>
    <row r="20" spans="1:16" x14ac:dyDescent="0.45">
      <c r="A20" s="441" t="s">
        <v>188</v>
      </c>
      <c r="B20" s="442"/>
      <c r="C20" s="442"/>
      <c r="D20" s="442"/>
      <c r="E20" s="442"/>
      <c r="F20" s="443"/>
      <c r="G20" s="529" t="s">
        <v>189</v>
      </c>
      <c r="H20" s="530"/>
      <c r="I20" s="530"/>
      <c r="J20" s="530"/>
      <c r="K20" s="530"/>
      <c r="L20" s="530"/>
      <c r="M20" s="530"/>
      <c r="N20" s="531"/>
      <c r="O20" s="532"/>
    </row>
    <row r="21" spans="1:16" ht="44.25" customHeight="1" x14ac:dyDescent="0.45">
      <c r="A21" s="441"/>
      <c r="B21" s="442"/>
      <c r="C21" s="442"/>
      <c r="D21" s="442"/>
      <c r="E21" s="442"/>
      <c r="F21" s="443"/>
      <c r="G21" s="533"/>
      <c r="H21" s="530"/>
      <c r="I21" s="530"/>
      <c r="J21" s="530"/>
      <c r="K21" s="530"/>
      <c r="L21" s="530"/>
      <c r="M21" s="530"/>
      <c r="N21" s="531"/>
      <c r="O21" s="532"/>
    </row>
    <row r="22" spans="1:16" ht="15" customHeight="1" x14ac:dyDescent="0.45">
      <c r="A22" s="505" t="s">
        <v>190</v>
      </c>
      <c r="B22" s="506"/>
      <c r="C22" s="506"/>
      <c r="D22" s="506"/>
      <c r="E22" s="506"/>
      <c r="F22" s="507"/>
      <c r="G22" s="511" t="s">
        <v>191</v>
      </c>
      <c r="H22" s="512"/>
      <c r="I22" s="512"/>
      <c r="J22" s="512"/>
      <c r="K22" s="512"/>
      <c r="L22" s="512"/>
      <c r="M22" s="512"/>
      <c r="N22" s="512"/>
      <c r="O22" s="513"/>
    </row>
    <row r="23" spans="1:16" ht="30.75" customHeight="1" x14ac:dyDescent="0.45">
      <c r="A23" s="508"/>
      <c r="B23" s="509"/>
      <c r="C23" s="509"/>
      <c r="D23" s="509"/>
      <c r="E23" s="509"/>
      <c r="F23" s="510"/>
      <c r="G23" s="514"/>
      <c r="H23" s="515"/>
      <c r="I23" s="515"/>
      <c r="J23" s="515"/>
      <c r="K23" s="515"/>
      <c r="L23" s="515"/>
      <c r="M23" s="515"/>
      <c r="N23" s="515"/>
      <c r="O23" s="516"/>
    </row>
    <row r="24" spans="1:16" ht="18" x14ac:dyDescent="0.55000000000000004">
      <c r="A24" s="494" t="s">
        <v>17</v>
      </c>
      <c r="B24" s="495"/>
      <c r="C24" s="495"/>
      <c r="D24" s="495"/>
      <c r="E24" s="495"/>
      <c r="F24" s="495"/>
      <c r="G24" s="495"/>
      <c r="H24" s="495"/>
      <c r="I24" s="495"/>
      <c r="J24" s="495"/>
      <c r="K24" s="495"/>
      <c r="L24" s="495"/>
      <c r="M24" s="495"/>
      <c r="N24" s="495"/>
      <c r="O24" s="496"/>
      <c r="P24" s="1"/>
    </row>
    <row r="25" spans="1:16" x14ac:dyDescent="0.45">
      <c r="A25" s="492" t="s">
        <v>192</v>
      </c>
      <c r="B25" s="493"/>
      <c r="C25" s="493"/>
      <c r="D25" s="493"/>
      <c r="E25" s="493"/>
      <c r="F25" s="493"/>
      <c r="G25" s="255" t="s">
        <v>243</v>
      </c>
      <c r="H25" s="255"/>
      <c r="I25" s="255"/>
      <c r="J25" s="255"/>
      <c r="K25" s="255"/>
      <c r="L25" s="255"/>
      <c r="M25" s="255"/>
      <c r="N25" s="255"/>
      <c r="O25" s="255"/>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9921875" customWidth="1"/>
  </cols>
  <sheetData>
    <row r="1" spans="1:18" ht="15.7" customHeight="1" x14ac:dyDescent="0.45">
      <c r="A1" s="124" t="s">
        <v>193</v>
      </c>
      <c r="B1" s="125"/>
      <c r="C1" s="125"/>
      <c r="D1" s="125"/>
      <c r="E1" s="125"/>
      <c r="F1" s="125"/>
      <c r="G1" s="125"/>
      <c r="H1" s="125"/>
      <c r="I1" s="125"/>
      <c r="J1" s="125"/>
      <c r="K1" s="125"/>
      <c r="L1" s="125"/>
      <c r="M1" s="125"/>
      <c r="N1" s="125"/>
      <c r="O1" s="125"/>
      <c r="P1" s="125"/>
    </row>
    <row r="2" spans="1:18" ht="15.7" customHeight="1" x14ac:dyDescent="0.45">
      <c r="A2" s="124"/>
      <c r="B2" s="125"/>
      <c r="C2" s="125"/>
      <c r="D2" s="125"/>
      <c r="E2" s="125"/>
      <c r="F2" s="125"/>
      <c r="G2" s="125"/>
      <c r="H2" s="125"/>
      <c r="I2" s="125"/>
      <c r="J2" s="125"/>
      <c r="K2" s="125"/>
      <c r="L2" s="125"/>
      <c r="M2" s="125"/>
      <c r="N2" s="125"/>
      <c r="O2" s="125"/>
      <c r="P2" s="125"/>
    </row>
    <row r="3" spans="1:18" ht="14.65" customHeight="1" thickBot="1" x14ac:dyDescent="0.5">
      <c r="A3" s="124"/>
      <c r="B3" s="125"/>
      <c r="C3" s="125"/>
      <c r="D3" s="125"/>
      <c r="E3" s="125"/>
      <c r="F3" s="125"/>
      <c r="G3" s="125"/>
      <c r="H3" s="125"/>
      <c r="I3" s="125"/>
      <c r="J3" s="125"/>
      <c r="K3" s="125"/>
      <c r="L3" s="125"/>
      <c r="M3" s="125"/>
      <c r="N3" s="125"/>
      <c r="O3" s="125"/>
      <c r="P3" s="125"/>
    </row>
    <row r="4" spans="1:18" ht="23.65" thickBot="1" x14ac:dyDescent="0.5">
      <c r="A4" s="339" t="s">
        <v>1</v>
      </c>
      <c r="B4" s="340"/>
      <c r="C4" s="340"/>
      <c r="D4" s="340"/>
      <c r="E4" s="340"/>
      <c r="F4" s="340"/>
      <c r="G4" s="340"/>
      <c r="H4" s="340"/>
      <c r="I4" s="340"/>
      <c r="J4" s="340"/>
      <c r="K4" s="340"/>
      <c r="L4" s="340"/>
      <c r="M4" s="340"/>
      <c r="N4" s="340"/>
      <c r="O4" s="340"/>
      <c r="P4" s="341"/>
    </row>
    <row r="5" spans="1:18" ht="23.65" thickBot="1" x14ac:dyDescent="0.5">
      <c r="A5" s="62" t="s">
        <v>2</v>
      </c>
      <c r="B5" s="63"/>
      <c r="C5" s="63"/>
      <c r="D5" s="63"/>
      <c r="E5" s="63"/>
      <c r="F5" s="63"/>
      <c r="G5" s="63"/>
      <c r="H5" s="63"/>
      <c r="I5" s="63"/>
      <c r="J5" s="63"/>
      <c r="K5" s="63"/>
      <c r="L5" s="63"/>
      <c r="M5" s="63"/>
      <c r="N5" s="63"/>
      <c r="O5" s="63"/>
      <c r="P5" s="64"/>
    </row>
    <row r="6" spans="1:18" ht="15" thickTop="1" thickBot="1" x14ac:dyDescent="0.5">
      <c r="A6" s="550" t="s">
        <v>194</v>
      </c>
      <c r="B6" s="551"/>
      <c r="C6" s="551"/>
      <c r="D6" s="551"/>
      <c r="E6" s="551"/>
      <c r="F6" s="551"/>
      <c r="G6" s="551"/>
      <c r="H6" s="551"/>
      <c r="I6" s="551"/>
      <c r="J6" s="551"/>
      <c r="K6" s="551"/>
      <c r="L6" s="551"/>
      <c r="M6" s="551"/>
      <c r="N6" s="551"/>
      <c r="O6" s="551"/>
      <c r="P6" s="551"/>
      <c r="Q6" s="247" t="s">
        <v>17</v>
      </c>
      <c r="R6" s="249"/>
    </row>
    <row r="7" spans="1:18" ht="15" thickTop="1" thickBot="1" x14ac:dyDescent="0.5">
      <c r="A7" s="550"/>
      <c r="B7" s="551"/>
      <c r="C7" s="551"/>
      <c r="D7" s="551"/>
      <c r="E7" s="551"/>
      <c r="F7" s="551"/>
      <c r="G7" s="551"/>
      <c r="H7" s="551"/>
      <c r="I7" s="551"/>
      <c r="J7" s="551"/>
      <c r="K7" s="551"/>
      <c r="L7" s="551"/>
      <c r="M7" s="551"/>
      <c r="N7" s="551"/>
      <c r="O7" s="551"/>
      <c r="P7" s="551"/>
      <c r="Q7" s="250"/>
      <c r="R7" s="252"/>
    </row>
    <row r="8" spans="1:18" ht="15" thickTop="1" thickBot="1" x14ac:dyDescent="0.5">
      <c r="A8" s="98" t="s">
        <v>195</v>
      </c>
      <c r="B8" s="99"/>
      <c r="C8" s="99"/>
      <c r="D8" s="99"/>
      <c r="E8" s="99"/>
      <c r="F8" s="99"/>
      <c r="G8" s="99"/>
      <c r="H8" s="99"/>
      <c r="I8" s="99"/>
      <c r="J8" s="99"/>
      <c r="K8" s="99"/>
      <c r="L8" s="99"/>
      <c r="M8" s="99"/>
      <c r="N8" s="99"/>
      <c r="O8" s="99"/>
      <c r="P8" s="99"/>
      <c r="Q8" s="569">
        <v>3</v>
      </c>
      <c r="R8" s="564" t="s">
        <v>114</v>
      </c>
    </row>
    <row r="9" spans="1:18" ht="15" thickTop="1" thickBot="1" x14ac:dyDescent="0.5">
      <c r="A9" s="98"/>
      <c r="B9" s="99"/>
      <c r="C9" s="99"/>
      <c r="D9" s="99"/>
      <c r="E9" s="99"/>
      <c r="F9" s="99"/>
      <c r="G9" s="99"/>
      <c r="H9" s="99"/>
      <c r="I9" s="99"/>
      <c r="J9" s="99"/>
      <c r="K9" s="99"/>
      <c r="L9" s="99"/>
      <c r="M9" s="99"/>
      <c r="N9" s="99"/>
      <c r="O9" s="99"/>
      <c r="P9" s="99"/>
      <c r="Q9" s="480"/>
      <c r="R9" s="565"/>
    </row>
    <row r="10" spans="1:18" ht="15" thickTop="1" thickBot="1" x14ac:dyDescent="0.5">
      <c r="A10" s="98"/>
      <c r="B10" s="99"/>
      <c r="C10" s="99"/>
      <c r="D10" s="99"/>
      <c r="E10" s="99"/>
      <c r="F10" s="99"/>
      <c r="G10" s="99"/>
      <c r="H10" s="99"/>
      <c r="I10" s="99"/>
      <c r="J10" s="99"/>
      <c r="K10" s="99"/>
      <c r="L10" s="99"/>
      <c r="M10" s="99"/>
      <c r="N10" s="99"/>
      <c r="O10" s="99"/>
      <c r="P10" s="99"/>
      <c r="Q10" s="480"/>
      <c r="R10" s="565"/>
    </row>
    <row r="11" spans="1:18" ht="15" thickTop="1" thickBot="1" x14ac:dyDescent="0.5">
      <c r="A11" s="98"/>
      <c r="B11" s="99"/>
      <c r="C11" s="99"/>
      <c r="D11" s="99"/>
      <c r="E11" s="99"/>
      <c r="F11" s="99"/>
      <c r="G11" s="99"/>
      <c r="H11" s="99"/>
      <c r="I11" s="99"/>
      <c r="J11" s="99"/>
      <c r="K11" s="99"/>
      <c r="L11" s="99"/>
      <c r="M11" s="99"/>
      <c r="N11" s="99"/>
      <c r="O11" s="99"/>
      <c r="P11" s="99"/>
      <c r="Q11" s="480"/>
      <c r="R11" s="565"/>
    </row>
    <row r="12" spans="1:18" ht="15" thickTop="1" thickBot="1" x14ac:dyDescent="0.5">
      <c r="A12" s="98"/>
      <c r="B12" s="99"/>
      <c r="C12" s="99"/>
      <c r="D12" s="99"/>
      <c r="E12" s="99"/>
      <c r="F12" s="99"/>
      <c r="G12" s="99"/>
      <c r="H12" s="99"/>
      <c r="I12" s="99"/>
      <c r="J12" s="99"/>
      <c r="K12" s="99"/>
      <c r="L12" s="99"/>
      <c r="M12" s="99"/>
      <c r="N12" s="99"/>
      <c r="O12" s="99"/>
      <c r="P12" s="99"/>
      <c r="Q12" s="480"/>
      <c r="R12" s="565"/>
    </row>
    <row r="13" spans="1:18" ht="15" thickTop="1" thickBot="1" x14ac:dyDescent="0.5">
      <c r="A13" s="98"/>
      <c r="B13" s="99"/>
      <c r="C13" s="99"/>
      <c r="D13" s="99"/>
      <c r="E13" s="99"/>
      <c r="F13" s="99"/>
      <c r="G13" s="99"/>
      <c r="H13" s="99"/>
      <c r="I13" s="99"/>
      <c r="J13" s="99"/>
      <c r="K13" s="99"/>
      <c r="L13" s="99"/>
      <c r="M13" s="99"/>
      <c r="N13" s="99"/>
      <c r="O13" s="99"/>
      <c r="P13" s="99"/>
      <c r="Q13" s="480"/>
      <c r="R13" s="565"/>
    </row>
    <row r="14" spans="1:18" ht="15" thickTop="1" thickBot="1" x14ac:dyDescent="0.5">
      <c r="A14" s="98"/>
      <c r="B14" s="99"/>
      <c r="C14" s="99"/>
      <c r="D14" s="99"/>
      <c r="E14" s="99"/>
      <c r="F14" s="99"/>
      <c r="G14" s="99"/>
      <c r="H14" s="99"/>
      <c r="I14" s="99"/>
      <c r="J14" s="99"/>
      <c r="K14" s="99"/>
      <c r="L14" s="99"/>
      <c r="M14" s="99"/>
      <c r="N14" s="99"/>
      <c r="O14" s="99"/>
      <c r="P14" s="99"/>
      <c r="Q14" s="480"/>
      <c r="R14" s="565"/>
    </row>
    <row r="15" spans="1:18" ht="15" thickTop="1" thickBot="1" x14ac:dyDescent="0.5">
      <c r="A15" s="98"/>
      <c r="B15" s="99"/>
      <c r="C15" s="99"/>
      <c r="D15" s="99"/>
      <c r="E15" s="99"/>
      <c r="F15" s="99"/>
      <c r="G15" s="99"/>
      <c r="H15" s="99"/>
      <c r="I15" s="99"/>
      <c r="J15" s="99"/>
      <c r="K15" s="99"/>
      <c r="L15" s="99"/>
      <c r="M15" s="99"/>
      <c r="N15" s="99"/>
      <c r="O15" s="99"/>
      <c r="P15" s="99"/>
      <c r="Q15" s="480"/>
      <c r="R15" s="565"/>
    </row>
    <row r="16" spans="1:18" ht="15" thickTop="1" thickBot="1" x14ac:dyDescent="0.5">
      <c r="A16" s="98"/>
      <c r="B16" s="99"/>
      <c r="C16" s="99"/>
      <c r="D16" s="99"/>
      <c r="E16" s="99"/>
      <c r="F16" s="99"/>
      <c r="G16" s="99"/>
      <c r="H16" s="99"/>
      <c r="I16" s="99"/>
      <c r="J16" s="99"/>
      <c r="K16" s="99"/>
      <c r="L16" s="99"/>
      <c r="M16" s="99"/>
      <c r="N16" s="99"/>
      <c r="O16" s="99"/>
      <c r="P16" s="99"/>
      <c r="Q16" s="480"/>
      <c r="R16" s="565"/>
    </row>
    <row r="17" spans="1:18" ht="15" thickTop="1" thickBot="1" x14ac:dyDescent="0.5">
      <c r="A17" s="98"/>
      <c r="B17" s="99"/>
      <c r="C17" s="99"/>
      <c r="D17" s="99"/>
      <c r="E17" s="99"/>
      <c r="F17" s="99"/>
      <c r="G17" s="99"/>
      <c r="H17" s="99"/>
      <c r="I17" s="99"/>
      <c r="J17" s="99"/>
      <c r="K17" s="99"/>
      <c r="L17" s="99"/>
      <c r="M17" s="99"/>
      <c r="N17" s="99"/>
      <c r="O17" s="99"/>
      <c r="P17" s="99"/>
      <c r="Q17" s="570"/>
      <c r="R17" s="566"/>
    </row>
    <row r="18" spans="1:18" ht="18" customHeight="1" thickTop="1" thickBot="1" x14ac:dyDescent="0.5">
      <c r="A18" s="543" t="s">
        <v>196</v>
      </c>
      <c r="B18" s="544"/>
      <c r="C18" s="544"/>
      <c r="D18" s="544"/>
      <c r="E18" s="544"/>
      <c r="F18" s="544"/>
      <c r="G18" s="544"/>
      <c r="H18" s="544"/>
      <c r="I18" s="544"/>
      <c r="J18" s="544"/>
      <c r="K18" s="544"/>
      <c r="L18" s="544"/>
      <c r="M18" s="544"/>
      <c r="N18" s="544"/>
      <c r="O18" s="544"/>
      <c r="P18" s="544"/>
      <c r="Q18" s="560"/>
      <c r="R18" s="561"/>
    </row>
    <row r="19" spans="1:18" ht="18.75" customHeight="1" thickTop="1" thickBot="1" x14ac:dyDescent="0.5">
      <c r="A19" s="543"/>
      <c r="B19" s="544"/>
      <c r="C19" s="544"/>
      <c r="D19" s="544"/>
      <c r="E19" s="544"/>
      <c r="F19" s="544"/>
      <c r="G19" s="544"/>
      <c r="H19" s="544"/>
      <c r="I19" s="544"/>
      <c r="J19" s="544"/>
      <c r="K19" s="544"/>
      <c r="L19" s="544"/>
      <c r="M19" s="544"/>
      <c r="N19" s="544"/>
      <c r="O19" s="544"/>
      <c r="P19" s="544"/>
      <c r="Q19" s="562"/>
      <c r="R19" s="563"/>
    </row>
    <row r="20" spans="1:18" x14ac:dyDescent="0.45">
      <c r="A20" s="100" t="s">
        <v>197</v>
      </c>
      <c r="B20" s="101"/>
      <c r="C20" s="101"/>
      <c r="D20" s="101"/>
      <c r="E20" s="101"/>
      <c r="F20" s="101"/>
      <c r="G20" s="101"/>
      <c r="H20" s="101"/>
      <c r="I20" s="101"/>
      <c r="J20" s="101"/>
      <c r="K20" s="101"/>
      <c r="L20" s="101"/>
      <c r="M20" s="101"/>
      <c r="N20" s="101"/>
      <c r="O20" s="101"/>
      <c r="P20" s="545"/>
      <c r="Q20" s="569">
        <v>1</v>
      </c>
      <c r="R20" s="564" t="s">
        <v>109</v>
      </c>
    </row>
    <row r="21" spans="1:18" x14ac:dyDescent="0.45">
      <c r="A21" s="546"/>
      <c r="B21" s="106"/>
      <c r="C21" s="106"/>
      <c r="D21" s="106"/>
      <c r="E21" s="106"/>
      <c r="F21" s="106"/>
      <c r="G21" s="106"/>
      <c r="H21" s="106"/>
      <c r="I21" s="106"/>
      <c r="J21" s="106"/>
      <c r="K21" s="106"/>
      <c r="L21" s="106"/>
      <c r="M21" s="106"/>
      <c r="N21" s="106"/>
      <c r="O21" s="106"/>
      <c r="P21" s="107"/>
      <c r="Q21" s="480"/>
      <c r="R21" s="565"/>
    </row>
    <row r="22" spans="1:18" x14ac:dyDescent="0.45">
      <c r="A22" s="546"/>
      <c r="B22" s="106"/>
      <c r="C22" s="106"/>
      <c r="D22" s="106"/>
      <c r="E22" s="106"/>
      <c r="F22" s="106"/>
      <c r="G22" s="106"/>
      <c r="H22" s="106"/>
      <c r="I22" s="106"/>
      <c r="J22" s="106"/>
      <c r="K22" s="106"/>
      <c r="L22" s="106"/>
      <c r="M22" s="106"/>
      <c r="N22" s="106"/>
      <c r="O22" s="106"/>
      <c r="P22" s="107"/>
      <c r="Q22" s="480"/>
      <c r="R22" s="565"/>
    </row>
    <row r="23" spans="1:18" x14ac:dyDescent="0.45">
      <c r="A23" s="546"/>
      <c r="B23" s="106"/>
      <c r="C23" s="106"/>
      <c r="D23" s="106"/>
      <c r="E23" s="106"/>
      <c r="F23" s="106"/>
      <c r="G23" s="106"/>
      <c r="H23" s="106"/>
      <c r="I23" s="106"/>
      <c r="J23" s="106"/>
      <c r="K23" s="106"/>
      <c r="L23" s="106"/>
      <c r="M23" s="106"/>
      <c r="N23" s="106"/>
      <c r="O23" s="106"/>
      <c r="P23" s="107"/>
      <c r="Q23" s="480"/>
      <c r="R23" s="565"/>
    </row>
    <row r="24" spans="1:18" x14ac:dyDescent="0.45">
      <c r="A24" s="546"/>
      <c r="B24" s="106"/>
      <c r="C24" s="106"/>
      <c r="D24" s="106"/>
      <c r="E24" s="106"/>
      <c r="F24" s="106"/>
      <c r="G24" s="106"/>
      <c r="H24" s="106"/>
      <c r="I24" s="106"/>
      <c r="J24" s="106"/>
      <c r="K24" s="106"/>
      <c r="L24" s="106"/>
      <c r="M24" s="106"/>
      <c r="N24" s="106"/>
      <c r="O24" s="106"/>
      <c r="P24" s="107"/>
      <c r="Q24" s="480"/>
      <c r="R24" s="565"/>
    </row>
    <row r="25" spans="1:18" x14ac:dyDescent="0.45">
      <c r="A25" s="546"/>
      <c r="B25" s="106"/>
      <c r="C25" s="106"/>
      <c r="D25" s="106"/>
      <c r="E25" s="106"/>
      <c r="F25" s="106"/>
      <c r="G25" s="106"/>
      <c r="H25" s="106"/>
      <c r="I25" s="106"/>
      <c r="J25" s="106"/>
      <c r="K25" s="106"/>
      <c r="L25" s="106"/>
      <c r="M25" s="106"/>
      <c r="N25" s="106"/>
      <c r="O25" s="106"/>
      <c r="P25" s="107"/>
      <c r="Q25" s="480"/>
      <c r="R25" s="565"/>
    </row>
    <row r="26" spans="1:18" ht="14.65" thickBot="1" x14ac:dyDescent="0.5">
      <c r="A26" s="547"/>
      <c r="B26" s="548"/>
      <c r="C26" s="548"/>
      <c r="D26" s="548"/>
      <c r="E26" s="548"/>
      <c r="F26" s="548"/>
      <c r="G26" s="548"/>
      <c r="H26" s="548"/>
      <c r="I26" s="548"/>
      <c r="J26" s="548"/>
      <c r="K26" s="548"/>
      <c r="L26" s="548"/>
      <c r="M26" s="548"/>
      <c r="N26" s="548"/>
      <c r="O26" s="548"/>
      <c r="P26" s="549"/>
      <c r="Q26" s="570"/>
      <c r="R26" s="566"/>
    </row>
    <row r="27" spans="1:18" ht="15" thickTop="1" thickBot="1" x14ac:dyDescent="0.5">
      <c r="A27" s="550" t="s">
        <v>198</v>
      </c>
      <c r="B27" s="551"/>
      <c r="C27" s="551"/>
      <c r="D27" s="551"/>
      <c r="E27" s="551"/>
      <c r="F27" s="551"/>
      <c r="G27" s="551"/>
      <c r="H27" s="551"/>
      <c r="I27" s="551"/>
      <c r="J27" s="551"/>
      <c r="K27" s="551"/>
      <c r="L27" s="551"/>
      <c r="M27" s="551"/>
      <c r="N27" s="551"/>
      <c r="O27" s="551"/>
      <c r="P27" s="551"/>
      <c r="Q27" s="560"/>
      <c r="R27" s="561"/>
    </row>
    <row r="28" spans="1:18" ht="15" thickTop="1" thickBot="1" x14ac:dyDescent="0.5">
      <c r="A28" s="552"/>
      <c r="B28" s="553"/>
      <c r="C28" s="553"/>
      <c r="D28" s="553"/>
      <c r="E28" s="553"/>
      <c r="F28" s="553"/>
      <c r="G28" s="553"/>
      <c r="H28" s="553"/>
      <c r="I28" s="553"/>
      <c r="J28" s="553"/>
      <c r="K28" s="553"/>
      <c r="L28" s="553"/>
      <c r="M28" s="553"/>
      <c r="N28" s="553"/>
      <c r="O28" s="553"/>
      <c r="P28" s="553"/>
      <c r="Q28" s="562"/>
      <c r="R28" s="563"/>
    </row>
    <row r="29" spans="1:18" x14ac:dyDescent="0.45">
      <c r="A29" s="555" t="s">
        <v>199</v>
      </c>
      <c r="B29" s="556"/>
      <c r="C29" s="556"/>
      <c r="D29" s="556"/>
      <c r="E29" s="556"/>
      <c r="F29" s="556"/>
      <c r="G29" s="556"/>
      <c r="H29" s="556"/>
      <c r="I29" s="556"/>
      <c r="J29" s="556"/>
      <c r="K29" s="556"/>
      <c r="L29" s="556"/>
      <c r="M29" s="556"/>
      <c r="N29" s="556"/>
      <c r="O29" s="556"/>
      <c r="P29" s="556"/>
      <c r="Q29" s="258">
        <v>2</v>
      </c>
      <c r="R29" s="564" t="s">
        <v>104</v>
      </c>
    </row>
    <row r="30" spans="1:18" ht="15" thickTop="1" thickBot="1" x14ac:dyDescent="0.5">
      <c r="A30" s="557"/>
      <c r="B30" s="99"/>
      <c r="C30" s="99"/>
      <c r="D30" s="99"/>
      <c r="E30" s="99"/>
      <c r="F30" s="99"/>
      <c r="G30" s="99"/>
      <c r="H30" s="99"/>
      <c r="I30" s="99"/>
      <c r="J30" s="99"/>
      <c r="K30" s="99"/>
      <c r="L30" s="99"/>
      <c r="M30" s="99"/>
      <c r="N30" s="99"/>
      <c r="O30" s="99"/>
      <c r="P30" s="99"/>
      <c r="Q30" s="260"/>
      <c r="R30" s="565"/>
    </row>
    <row r="31" spans="1:18" ht="15" thickTop="1" thickBot="1" x14ac:dyDescent="0.5">
      <c r="A31" s="557"/>
      <c r="B31" s="99"/>
      <c r="C31" s="99"/>
      <c r="D31" s="99"/>
      <c r="E31" s="99"/>
      <c r="F31" s="99"/>
      <c r="G31" s="99"/>
      <c r="H31" s="99"/>
      <c r="I31" s="99"/>
      <c r="J31" s="99"/>
      <c r="K31" s="99"/>
      <c r="L31" s="99"/>
      <c r="M31" s="99"/>
      <c r="N31" s="99"/>
      <c r="O31" s="99"/>
      <c r="P31" s="99"/>
      <c r="Q31" s="260"/>
      <c r="R31" s="565"/>
    </row>
    <row r="32" spans="1:18" ht="15" thickTop="1" thickBot="1" x14ac:dyDescent="0.5">
      <c r="A32" s="557"/>
      <c r="B32" s="99"/>
      <c r="C32" s="99"/>
      <c r="D32" s="99"/>
      <c r="E32" s="99"/>
      <c r="F32" s="99"/>
      <c r="G32" s="99"/>
      <c r="H32" s="99"/>
      <c r="I32" s="99"/>
      <c r="J32" s="99"/>
      <c r="K32" s="99"/>
      <c r="L32" s="99"/>
      <c r="M32" s="99"/>
      <c r="N32" s="99"/>
      <c r="O32" s="99"/>
      <c r="P32" s="99"/>
      <c r="Q32" s="260"/>
      <c r="R32" s="565"/>
    </row>
    <row r="33" spans="1:20" ht="18.75" thickTop="1" thickBot="1" x14ac:dyDescent="0.6">
      <c r="A33" s="557"/>
      <c r="B33" s="99"/>
      <c r="C33" s="99"/>
      <c r="D33" s="99"/>
      <c r="E33" s="99"/>
      <c r="F33" s="99"/>
      <c r="G33" s="99"/>
      <c r="H33" s="99"/>
      <c r="I33" s="99"/>
      <c r="J33" s="99"/>
      <c r="K33" s="99"/>
      <c r="L33" s="99"/>
      <c r="M33" s="99"/>
      <c r="N33" s="99"/>
      <c r="O33" s="99"/>
      <c r="P33" s="99"/>
      <c r="Q33" s="260"/>
      <c r="R33" s="565"/>
      <c r="T33" s="1"/>
    </row>
    <row r="34" spans="1:20" ht="15" thickTop="1" thickBot="1" x14ac:dyDescent="0.5">
      <c r="A34" s="557"/>
      <c r="B34" s="99"/>
      <c r="C34" s="99"/>
      <c r="D34" s="99"/>
      <c r="E34" s="99"/>
      <c r="F34" s="99"/>
      <c r="G34" s="99"/>
      <c r="H34" s="99"/>
      <c r="I34" s="99"/>
      <c r="J34" s="99"/>
      <c r="K34" s="99"/>
      <c r="L34" s="99"/>
      <c r="M34" s="99"/>
      <c r="N34" s="99"/>
      <c r="O34" s="99"/>
      <c r="P34" s="99"/>
      <c r="Q34" s="260"/>
      <c r="R34" s="565"/>
    </row>
    <row r="35" spans="1:20" ht="15" thickTop="1" thickBot="1" x14ac:dyDescent="0.5">
      <c r="A35" s="557"/>
      <c r="B35" s="99"/>
      <c r="C35" s="99"/>
      <c r="D35" s="99"/>
      <c r="E35" s="99"/>
      <c r="F35" s="99"/>
      <c r="G35" s="99"/>
      <c r="H35" s="99"/>
      <c r="I35" s="99"/>
      <c r="J35" s="99"/>
      <c r="K35" s="99"/>
      <c r="L35" s="99"/>
      <c r="M35" s="99"/>
      <c r="N35" s="99"/>
      <c r="O35" s="99"/>
      <c r="P35" s="99"/>
      <c r="Q35" s="260"/>
      <c r="R35" s="565"/>
    </row>
    <row r="36" spans="1:20" ht="15" thickTop="1" thickBot="1" x14ac:dyDescent="0.5">
      <c r="A36" s="557"/>
      <c r="B36" s="99"/>
      <c r="C36" s="99"/>
      <c r="D36" s="99"/>
      <c r="E36" s="99"/>
      <c r="F36" s="99"/>
      <c r="G36" s="99"/>
      <c r="H36" s="99"/>
      <c r="I36" s="99"/>
      <c r="J36" s="99"/>
      <c r="K36" s="99"/>
      <c r="L36" s="99"/>
      <c r="M36" s="99"/>
      <c r="N36" s="99"/>
      <c r="O36" s="99"/>
      <c r="P36" s="99"/>
      <c r="Q36" s="260"/>
      <c r="R36" s="565"/>
    </row>
    <row r="37" spans="1:20" ht="15" thickTop="1" thickBot="1" x14ac:dyDescent="0.5">
      <c r="A37" s="558"/>
      <c r="B37" s="559"/>
      <c r="C37" s="559"/>
      <c r="D37" s="559"/>
      <c r="E37" s="559"/>
      <c r="F37" s="559"/>
      <c r="G37" s="559"/>
      <c r="H37" s="559"/>
      <c r="I37" s="559"/>
      <c r="J37" s="559"/>
      <c r="K37" s="559"/>
      <c r="L37" s="559"/>
      <c r="M37" s="559"/>
      <c r="N37" s="559"/>
      <c r="O37" s="559"/>
      <c r="P37" s="559"/>
      <c r="Q37" s="284"/>
      <c r="R37" s="566"/>
    </row>
    <row r="38" spans="1:20" ht="18.399999999999999" thickBot="1" x14ac:dyDescent="0.6">
      <c r="A38" s="554"/>
      <c r="B38" s="554"/>
      <c r="C38" s="554"/>
      <c r="D38" s="554"/>
      <c r="E38" s="554"/>
      <c r="F38" s="1"/>
      <c r="G38" s="1"/>
      <c r="H38" s="1"/>
      <c r="I38" s="1"/>
      <c r="J38" s="1"/>
      <c r="K38" s="1"/>
      <c r="L38" s="1"/>
      <c r="M38" s="1"/>
      <c r="N38" s="567" t="s">
        <v>25</v>
      </c>
      <c r="O38" s="568"/>
      <c r="P38" s="568"/>
      <c r="Q38" s="38">
        <f>SUM(Q29+Q20+Q8)</f>
        <v>6</v>
      </c>
      <c r="R38" s="37" t="s">
        <v>200</v>
      </c>
    </row>
    <row r="39" spans="1:20" x14ac:dyDescent="0.45">
      <c r="A39" s="542"/>
      <c r="B39" s="542"/>
      <c r="C39" s="542"/>
      <c r="E39" s="34"/>
    </row>
    <row r="40" spans="1:20" x14ac:dyDescent="0.45">
      <c r="A40" s="542"/>
      <c r="B40" s="542"/>
      <c r="C40" s="542"/>
      <c r="E40" s="34"/>
      <c r="J40" s="2"/>
      <c r="K40" s="2"/>
      <c r="L40" s="2"/>
      <c r="M40" s="2"/>
      <c r="N40" s="2"/>
      <c r="O40" s="2"/>
      <c r="P40" s="2"/>
    </row>
    <row r="41" spans="1:20" x14ac:dyDescent="0.45">
      <c r="A41" s="542"/>
      <c r="B41" s="542"/>
      <c r="C41" s="542"/>
      <c r="E41" s="34"/>
    </row>
    <row r="42" spans="1:20" x14ac:dyDescent="0.45">
      <c r="A42" s="542"/>
      <c r="B42" s="542"/>
      <c r="C42" s="542"/>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14" sqref="K14"/>
    </sheetView>
  </sheetViews>
  <sheetFormatPr defaultRowHeight="14.25" x14ac:dyDescent="0.45"/>
  <cols>
    <col min="6" max="6" width="9.53125" customWidth="1"/>
  </cols>
  <sheetData>
    <row r="2" spans="2:6" ht="14.65" thickBot="1" x14ac:dyDescent="0.5">
      <c r="B2" s="571" t="s">
        <v>201</v>
      </c>
      <c r="C2" s="571"/>
      <c r="D2" s="571"/>
      <c r="E2" s="39" t="s">
        <v>202</v>
      </c>
      <c r="F2" s="39" t="s">
        <v>203</v>
      </c>
    </row>
    <row r="3" spans="2:6" x14ac:dyDescent="0.45">
      <c r="B3" s="582" t="s">
        <v>204</v>
      </c>
      <c r="C3" s="583"/>
      <c r="D3" s="584"/>
      <c r="E3" s="32">
        <f>'H&amp;S Overview'!G49</f>
        <v>10</v>
      </c>
      <c r="F3" s="5">
        <v>10</v>
      </c>
    </row>
    <row r="4" spans="2:6" x14ac:dyDescent="0.45">
      <c r="B4" s="142" t="s">
        <v>205</v>
      </c>
      <c r="C4" s="143"/>
      <c r="D4" s="585"/>
      <c r="E4" s="32">
        <f>'Machine Shop'!N44</f>
        <v>16</v>
      </c>
      <c r="F4" s="5">
        <v>20</v>
      </c>
    </row>
    <row r="5" spans="2:6" x14ac:dyDescent="0.45">
      <c r="B5" s="142" t="s">
        <v>206</v>
      </c>
      <c r="C5" s="143"/>
      <c r="D5" s="585"/>
      <c r="E5" s="32">
        <f>'Engine Strip'!P38</f>
        <v>22.5</v>
      </c>
      <c r="F5" s="5">
        <v>25</v>
      </c>
    </row>
    <row r="6" spans="2:6" x14ac:dyDescent="0.45">
      <c r="B6" s="142" t="s">
        <v>207</v>
      </c>
      <c r="C6" s="143"/>
      <c r="D6" s="585"/>
      <c r="E6" s="32">
        <f>Suspension!O23</f>
        <v>11</v>
      </c>
      <c r="F6" s="5">
        <v>17</v>
      </c>
    </row>
    <row r="7" spans="2:6" x14ac:dyDescent="0.45">
      <c r="B7" s="142" t="s">
        <v>208</v>
      </c>
      <c r="C7" s="143"/>
      <c r="D7" s="585"/>
      <c r="E7" s="32">
        <f>'Ad Manufacturing'!P22</f>
        <v>8.5</v>
      </c>
      <c r="F7" s="5">
        <v>12</v>
      </c>
    </row>
    <row r="8" spans="2:6" x14ac:dyDescent="0.45">
      <c r="B8" s="142" t="s">
        <v>209</v>
      </c>
      <c r="C8" s="143"/>
      <c r="D8" s="585"/>
      <c r="E8" s="32">
        <f>Composites!P24</f>
        <v>9.5</v>
      </c>
      <c r="F8" s="5">
        <v>10</v>
      </c>
    </row>
    <row r="9" spans="2:6" x14ac:dyDescent="0.45">
      <c r="B9" s="586" t="s">
        <v>210</v>
      </c>
      <c r="C9" s="587"/>
      <c r="D9" s="588"/>
      <c r="E9" s="43" t="s">
        <v>243</v>
      </c>
      <c r="F9" s="10" t="s">
        <v>192</v>
      </c>
    </row>
    <row r="10" spans="2:6" ht="14.65" thickBot="1" x14ac:dyDescent="0.5">
      <c r="B10" s="576" t="s">
        <v>211</v>
      </c>
      <c r="C10" s="577"/>
      <c r="D10" s="578"/>
      <c r="E10" s="43" cm="1">
        <f t="array" ref="E10">CPD!Q38:Q38</f>
        <v>6</v>
      </c>
      <c r="F10" s="10">
        <v>6</v>
      </c>
    </row>
    <row r="11" spans="2:6" ht="14.65" thickBot="1" x14ac:dyDescent="0.5">
      <c r="B11" s="579" t="s">
        <v>212</v>
      </c>
      <c r="C11" s="580"/>
      <c r="D11" s="581"/>
      <c r="E11" s="44">
        <f>SUM(E3:E10)</f>
        <v>83.5</v>
      </c>
      <c r="F11" s="41">
        <f>F3+F4+F5+F6+F7+F8+F10</f>
        <v>100</v>
      </c>
    </row>
    <row r="12" spans="2:6" ht="14.65" thickBot="1" x14ac:dyDescent="0.5">
      <c r="B12" s="572" t="s">
        <v>213</v>
      </c>
      <c r="C12" s="573"/>
      <c r="D12" s="574"/>
      <c r="E12" s="45">
        <v>60.9</v>
      </c>
      <c r="F12" s="40">
        <v>100</v>
      </c>
    </row>
    <row r="13" spans="2:6" ht="14.65" thickBot="1" x14ac:dyDescent="0.5"/>
    <row r="14" spans="2:6" ht="14.65" thickBot="1" x14ac:dyDescent="0.5">
      <c r="B14" s="129" t="s">
        <v>214</v>
      </c>
      <c r="C14" s="130"/>
      <c r="D14" s="575"/>
      <c r="E14" s="589">
        <f>(E11*0.75)+(E12*0.25)</f>
        <v>77.849999999999994</v>
      </c>
      <c r="F14" s="42" t="s">
        <v>215</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2006/documentManagement/types"/>
    <ds:schemaRef ds:uri="http://purl.org/dc/elements/1.1/"/>
    <ds:schemaRef ds:uri="http://schemas.microsoft.com/office/2006/metadata/properties"/>
    <ds:schemaRef ds:uri="c9412f1f-c5de-433b-90f0-e30b35783b17"/>
    <ds:schemaRef ds:uri="http://schemas.openxmlformats.org/package/2006/metadata/core-properties"/>
    <ds:schemaRef ds:uri="http://purl.org/dc/terms/"/>
    <ds:schemaRef ds:uri="http://schemas.microsoft.com/office/infopath/2007/PartnerControls"/>
    <ds:schemaRef ds:uri="7da2dc2f-10e7-442f-ad91-645aa4b47b8a"/>
    <ds:schemaRef ds:uri="http://www.w3.org/XML/1998/namespace"/>
    <ds:schemaRef ds:uri="http://purl.org/dc/dcmitype/"/>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