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Reza Shafie-pour\Documents\"/>
    </mc:Choice>
  </mc:AlternateContent>
  <xr:revisionPtr revIDLastSave="0" documentId="13_ncr:1_{2C56F640-9FB9-417D-89CE-05416834B4D2}" xr6:coauthVersionLast="46" xr6:coauthVersionMax="46" xr10:uidLastSave="{00000000-0000-0000-0000-000000000000}"/>
  <bookViews>
    <workbookView xWindow="-28920" yWindow="-1590" windowWidth="29040" windowHeight="15840" activeTab="1" xr2:uid="{8D0190EF-0A2F-45D8-AC8C-A1AF88051702}"/>
  </bookViews>
  <sheets>
    <sheet name="Sheet1" sheetId="1" r:id="rId1"/>
    <sheet name="Sheet1 (2)" sheetId="2" r:id="rId2"/>
  </sheets>
  <externalReferences>
    <externalReference r:id="rId3"/>
  </externalReferences>
  <definedNames>
    <definedName name="m">'[1]Vehicle Inertia Calc.'!$C$21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 i="2" l="1"/>
  <c r="F5" i="2"/>
  <c r="F6" i="2"/>
  <c r="F7" i="2"/>
  <c r="F8" i="2"/>
  <c r="F9" i="2"/>
  <c r="K9" i="2"/>
  <c r="F10" i="2"/>
  <c r="F11" i="2"/>
</calcChain>
</file>

<file path=xl/sharedStrings.xml><?xml version="1.0" encoding="utf-8"?>
<sst xmlns="http://schemas.openxmlformats.org/spreadsheetml/2006/main" count="70" uniqueCount="58">
  <si>
    <t>SNOW</t>
  </si>
  <si>
    <t>FRONT MASS</t>
  </si>
  <si>
    <t>REAR MASS</t>
  </si>
  <si>
    <t>FRONT TRACTIVE FORCE</t>
  </si>
  <si>
    <t>REAR TRACTIVE FORCE</t>
  </si>
  <si>
    <t>MAX FRONT ACCEL</t>
  </si>
  <si>
    <t>MAX REAR ACCEL</t>
  </si>
  <si>
    <t>TOTAL ACCEL</t>
  </si>
  <si>
    <t>ASPHALT</t>
  </si>
  <si>
    <t>6063 N</t>
  </si>
  <si>
    <t>6839 N</t>
  </si>
  <si>
    <t>6.87 M/S^2</t>
  </si>
  <si>
    <t>259 N</t>
  </si>
  <si>
    <t>293 N</t>
  </si>
  <si>
    <t>0.293 M/S^2</t>
  </si>
  <si>
    <t>SENSOR</t>
  </si>
  <si>
    <t>ABS</t>
  </si>
  <si>
    <t>ESP</t>
  </si>
  <si>
    <t>TRACTION CONTROL</t>
  </si>
  <si>
    <t>TORQUE VECTORING</t>
  </si>
  <si>
    <t>HAND WHEEL POSITION</t>
  </si>
  <si>
    <t>THROTTLE POSITION</t>
  </si>
  <si>
    <t>YAW SENSOR</t>
  </si>
  <si>
    <t>ACCELEROMETER</t>
  </si>
  <si>
    <t>ENGINE SPEED</t>
  </si>
  <si>
    <t>EFFECT ON DYNAMICS</t>
  </si>
  <si>
    <t>ABS systems can be used to monitor each wheel speed, allowing for a broad picture on traction levels, if one wheel, or axle, is rotating faster than another, a slip condition can be determined, which allows drive to be sent elsewhere with higher grip levels throug the use of torque vectoring differentials</t>
  </si>
  <si>
    <t>ESP can play a big role in stopping a slide just as it is about to happen. ESP control units monitor wheel speed, hand wheel position, yaw rate, and engine speed to determine if a slip condition is happeneing. Then to negate this, it either brakes an induvidual wheel using ABS, or if torque vectoring is applicable, it can send poewr to the wheel with most traction</t>
  </si>
  <si>
    <t>Traction control is used to prevent wheel spin. Using the wheel speed sensors, the ecu can determine if the wheels are slipping. If slip is detected it will either brake the wheels slightly, or send power to the front wheels, is possible. Alternatively TC will cut  or retard spark to the engine to stop or reduce power being produced. In modern systems this  can be seamless, however in more primitive systems from the early 2000s, it can feel like the engine completely cuts in and out quickly. This can sometimes be even more dangerous as going from 0% power, to 100% power, and back to 0% in a short time frame will catch inexperienced drivers out</t>
  </si>
  <si>
    <t>ALGORITHM</t>
  </si>
  <si>
    <t xml:space="preserve">The position of the steering wheel is critical to determining in what state of dynamics the vehicle is currently in. If the wheel is straight, and the yaw sensor doesn’t detect a moment occuring, then the algorithms can leave everything as it is. However, if the wheel position if showing a significant steering angle, the yaw sensor is sensing a slip condition, and the engine speed has increased. </t>
  </si>
  <si>
    <t>Throttle position can be used in the TC and ESP systems as a way to tell if the vehicle needs assistance. The systems can then control the throttle position in order to reduce the power produced by the engine</t>
  </si>
  <si>
    <t>WHEEL SPEED</t>
  </si>
  <si>
    <t>Wheel speed is one of the most critical paramters the control systems use. Wheel speed can show whether a slide is occuring, wheels are turning, and surface traction. The ABS system uses this sensor to determine if the wheels are turning, and if theres a speed differential between each wheel. Using the ABS pump, the braking system can be pulasated quickly when the brakes are firmly applied, allowing the braking system to take advantage of all available grip. TC and ESP use wheel speed to determine slip, and where to send power to. If one wheel is rotating significantly fast than the others, it will either send power to the others is possible, or brake the over-speeding wheel using the ABS.</t>
  </si>
  <si>
    <t>Accelerometers can be used to detect sudden changes in vehicle speed and direction. This can be used by the safety systems when deploying airbags, as the system can determine which airbags to deploy and when. These sensors can also be used by the suspension system to monitor surface conditions, and adjust the damping to suit, if possible.</t>
  </si>
  <si>
    <t>Torque vectoring distributes drive from front to rear, and left to right. This system relies on wheel speed, yaw rate, and engine speed to determine where to send power. It can be used to help traction in adverse weather conditions, or in performance scenarios such as launching the vehicle.</t>
  </si>
  <si>
    <t xml:space="preserve">Yaw rate sensors are used to measure a vehicles angular velocity around its vertical axis. The angle that is created between the vehicle direction, and the direction of the vehicle speed vector, is called slip angle. It is critical to measure slip angle as this will determine if the car is in a slip condition, or a slide. if this is determined, the TC and ESP  can use other systems to help stop the slide </t>
  </si>
  <si>
    <t>TC and ESP systems will used engine speed to determine if a sudden loss of traction has occurred. If the engine speed suddenly spikes, and the yaw sensor detects a sudden change in yaw, the systems will do their best to help stop the slide condition that is occuring</t>
  </si>
  <si>
    <t xml:space="preserve">BMW M5 </t>
  </si>
  <si>
    <t>MONDEO SI</t>
  </si>
  <si>
    <t>BMW Z3</t>
  </si>
  <si>
    <t>MG-F</t>
  </si>
  <si>
    <t>MX-5</t>
  </si>
  <si>
    <t>total (Izz):</t>
  </si>
  <si>
    <t>LOTUS ELAN</t>
  </si>
  <si>
    <t>rear chassis</t>
  </si>
  <si>
    <t>FERRARI FF</t>
  </si>
  <si>
    <t>front chassis</t>
  </si>
  <si>
    <t>rear axle and transxle</t>
  </si>
  <si>
    <t>fuel tank</t>
  </si>
  <si>
    <t>passengers</t>
  </si>
  <si>
    <t>engine and clutch</t>
  </si>
  <si>
    <t>front axle</t>
  </si>
  <si>
    <t>Moment (kg/m2):</t>
  </si>
  <si>
    <t>Rad from CoG (m)</t>
  </si>
  <si>
    <t>Mass (KG)</t>
  </si>
  <si>
    <t>Mass Point:</t>
  </si>
  <si>
    <t>Moments of Inertia (Ferrari FF)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</si>
</sst>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2"/>
      <color theme="1"/>
      <name val="Calibri"/>
      <family val="2"/>
      <scheme val="minor"/>
    </font>
    <font>
      <sz val="10"/>
      <name val="Arial"/>
    </font>
  </fonts>
  <fills count="4">
    <fill>
      <patternFill patternType="none"/>
    </fill>
    <fill>
      <patternFill patternType="gray125"/>
    </fill>
    <fill>
      <patternFill patternType="solid">
        <fgColor theme="8" tint="0.79998168889431442"/>
        <bgColor indexed="64"/>
      </patternFill>
    </fill>
    <fill>
      <patternFill patternType="solid">
        <fgColor theme="6" tint="0.79998168889431442"/>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2" fillId="0" borderId="0"/>
  </cellStyleXfs>
  <cellXfs count="33">
    <xf numFmtId="0" fontId="0" fillId="0" borderId="0" xfId="0"/>
    <xf numFmtId="0" fontId="0" fillId="0" borderId="0" xfId="0"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0" xfId="0"/>
    <xf numFmtId="0" fontId="0" fillId="3" borderId="2" xfId="0" applyFill="1" applyBorder="1" applyAlignment="1">
      <alignment horizontal="center"/>
    </xf>
    <xf numFmtId="0" fontId="0" fillId="3" borderId="3" xfId="0" applyFill="1" applyBorder="1" applyAlignment="1">
      <alignment horizontal="center"/>
    </xf>
    <xf numFmtId="0" fontId="0" fillId="2" borderId="2" xfId="0" applyFill="1" applyBorder="1" applyAlignment="1">
      <alignment horizontal="center"/>
    </xf>
    <xf numFmtId="0" fontId="0" fillId="2" borderId="3" xfId="0" applyFill="1" applyBorder="1" applyAlignment="1">
      <alignment horizontal="center"/>
    </xf>
    <xf numFmtId="0" fontId="2" fillId="0" borderId="0" xfId="1"/>
    <xf numFmtId="0" fontId="2" fillId="0" borderId="1" xfId="1" applyBorder="1" applyAlignment="1">
      <alignment horizontal="center" vertical="center"/>
    </xf>
    <xf numFmtId="0" fontId="2" fillId="0" borderId="3" xfId="1" applyBorder="1" applyAlignment="1">
      <alignment horizontal="center"/>
    </xf>
    <xf numFmtId="0" fontId="2" fillId="0" borderId="2" xfId="1" applyBorder="1" applyAlignment="1">
      <alignment horizontal="center"/>
    </xf>
    <xf numFmtId="0" fontId="2" fillId="0" borderId="3" xfId="1" applyBorder="1" applyAlignment="1">
      <alignment horizontal="center" vertical="center"/>
    </xf>
    <xf numFmtId="0" fontId="2" fillId="0" borderId="2" xfId="1" applyBorder="1" applyAlignment="1">
      <alignment horizontal="center" vertical="center"/>
    </xf>
    <xf numFmtId="0" fontId="2" fillId="0" borderId="9" xfId="1" applyBorder="1" applyAlignment="1">
      <alignment horizontal="center" vertical="center"/>
    </xf>
    <xf numFmtId="0" fontId="2" fillId="0" borderId="8" xfId="1" applyBorder="1" applyAlignment="1">
      <alignment horizontal="center" vertical="center"/>
    </xf>
    <xf numFmtId="0" fontId="2" fillId="0" borderId="7" xfId="1" applyBorder="1" applyAlignment="1">
      <alignment horizontal="center" vertical="center"/>
    </xf>
    <xf numFmtId="0" fontId="2" fillId="0" borderId="6" xfId="1" applyBorder="1" applyAlignment="1">
      <alignment horizontal="center" vertical="center"/>
    </xf>
    <xf numFmtId="0" fontId="2" fillId="0" borderId="5" xfId="1" applyBorder="1" applyAlignment="1">
      <alignment horizontal="center" vertical="center"/>
    </xf>
    <xf numFmtId="0" fontId="2" fillId="0" borderId="4" xfId="1" applyBorder="1" applyAlignment="1">
      <alignment horizontal="center" vertical="center"/>
    </xf>
  </cellXfs>
  <cellStyles count="2">
    <cellStyle name="Normal" xfId="0" builtinId="0"/>
    <cellStyle name="Normal 2" xfId="1" xr:uid="{670E4895-BBEF-4E06-98F3-3DFA1BF843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DYNAMIC</a:t>
            </a:r>
            <a:r>
              <a:rPr lang="en-GB" baseline="0"/>
              <a:t> INDEX COMPARISON</a:t>
            </a:r>
            <a:endParaRPr lang="en-GB"/>
          </a:p>
        </c:rich>
      </c:tx>
      <c:overlay val="0"/>
      <c:spPr>
        <a:noFill/>
        <a:ln>
          <a:noFill/>
        </a:ln>
        <a:effectLst/>
      </c:spPr>
    </c:title>
    <c:autoTitleDeleted val="0"/>
    <c:plotArea>
      <c:layout/>
      <c:barChart>
        <c:barDir val="col"/>
        <c:grouping val="clustered"/>
        <c:varyColors val="0"/>
        <c:ser>
          <c:idx val="0"/>
          <c:order val="0"/>
          <c:spPr>
            <a:solidFill>
              <a:schemeClr val="accent1"/>
            </a:solidFill>
            <a:ln>
              <a:noFill/>
            </a:ln>
            <a:effectLst/>
          </c:spPr>
          <c:invertIfNegative val="0"/>
          <c:dPt>
            <c:idx val="0"/>
            <c:invertIfNegative val="0"/>
            <c:bubble3D val="0"/>
            <c:spPr>
              <a:solidFill>
                <a:srgbClr val="FF0000"/>
              </a:solidFill>
              <a:ln>
                <a:noFill/>
              </a:ln>
              <a:effectLst/>
            </c:spPr>
            <c:extLst>
              <c:ext xmlns:c16="http://schemas.microsoft.com/office/drawing/2014/chart" uri="{C3380CC4-5D6E-409C-BE32-E72D297353CC}">
                <c16:uniqueId val="{00000001-832C-4CE9-8F9B-E9544FF9AE19}"/>
              </c:ext>
            </c:extLst>
          </c:dPt>
          <c:cat>
            <c:strRef>
              <c:f>'Sheet1 (2)'!$H$9:$H$15</c:f>
              <c:strCache>
                <c:ptCount val="7"/>
                <c:pt idx="0">
                  <c:v>FERRARI FF</c:v>
                </c:pt>
                <c:pt idx="1">
                  <c:v>LOTUS ELAN</c:v>
                </c:pt>
                <c:pt idx="2">
                  <c:v>MX-5</c:v>
                </c:pt>
                <c:pt idx="3">
                  <c:v>MG-F</c:v>
                </c:pt>
                <c:pt idx="4">
                  <c:v>BMW Z3</c:v>
                </c:pt>
                <c:pt idx="5">
                  <c:v>MONDEO SI</c:v>
                </c:pt>
                <c:pt idx="6">
                  <c:v>BMW M5 </c:v>
                </c:pt>
              </c:strCache>
            </c:strRef>
          </c:cat>
          <c:val>
            <c:numRef>
              <c:f>'Sheet1 (2)'!$I$9:$I$15</c:f>
              <c:numCache>
                <c:formatCode>General</c:formatCode>
                <c:ptCount val="7"/>
                <c:pt idx="0">
                  <c:v>0.92</c:v>
                </c:pt>
                <c:pt idx="1">
                  <c:v>0.9</c:v>
                </c:pt>
                <c:pt idx="2">
                  <c:v>0.92</c:v>
                </c:pt>
                <c:pt idx="3">
                  <c:v>0.84</c:v>
                </c:pt>
                <c:pt idx="4">
                  <c:v>0.88</c:v>
                </c:pt>
                <c:pt idx="5">
                  <c:v>0.92</c:v>
                </c:pt>
                <c:pt idx="6">
                  <c:v>0.91</c:v>
                </c:pt>
              </c:numCache>
            </c:numRef>
          </c:val>
          <c:extLst>
            <c:ext xmlns:c16="http://schemas.microsoft.com/office/drawing/2014/chart" uri="{C3380CC4-5D6E-409C-BE32-E72D297353CC}">
              <c16:uniqueId val="{00000002-832C-4CE9-8F9B-E9544FF9AE19}"/>
            </c:ext>
          </c:extLst>
        </c:ser>
        <c:dLbls>
          <c:showLegendKey val="0"/>
          <c:showVal val="0"/>
          <c:showCatName val="0"/>
          <c:showSerName val="0"/>
          <c:showPercent val="0"/>
          <c:showBubbleSize val="0"/>
        </c:dLbls>
        <c:gapWidth val="219"/>
        <c:overlap val="-27"/>
        <c:axId val="540459104"/>
        <c:axId val="1"/>
      </c:barChart>
      <c:catAx>
        <c:axId val="5404591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DYNAMIC INDEX</a:t>
                </a:r>
              </a:p>
            </c:rich>
          </c:tx>
          <c:layout>
            <c:manualLayout>
              <c:xMode val="edge"/>
              <c:yMode val="edge"/>
              <c:x val="2.3108761890200617E-3"/>
              <c:y val="0.44509135877246109"/>
            </c:manualLayout>
          </c:layout>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0459104"/>
        <c:crosses val="autoZero"/>
        <c:crossBetween val="between"/>
        <c:majorUnit val="4.0000000000000008E-2"/>
      </c:valAx>
      <c:spPr>
        <a:noFill/>
        <a:ln w="25400">
          <a:noFill/>
        </a:ln>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257175</xdr:colOff>
      <xdr:row>4</xdr:row>
      <xdr:rowOff>0</xdr:rowOff>
    </xdr:from>
    <xdr:to>
      <xdr:col>1</xdr:col>
      <xdr:colOff>333375</xdr:colOff>
      <xdr:row>5</xdr:row>
      <xdr:rowOff>57150</xdr:rowOff>
    </xdr:to>
    <xdr:pic>
      <xdr:nvPicPr>
        <xdr:cNvPr id="4" name="Picture 3">
          <a:extLst>
            <a:ext uri="{FF2B5EF4-FFF2-40B4-BE49-F238E27FC236}">
              <a16:creationId xmlns:a16="http://schemas.microsoft.com/office/drawing/2014/main" id="{671685E9-AA09-4513-BDE3-F636FCAAFD16}"/>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66775" y="762000"/>
          <a:ext cx="76200" cy="247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266700</xdr:colOff>
      <xdr:row>4</xdr:row>
      <xdr:rowOff>0</xdr:rowOff>
    </xdr:from>
    <xdr:to>
      <xdr:col>3</xdr:col>
      <xdr:colOff>342900</xdr:colOff>
      <xdr:row>5</xdr:row>
      <xdr:rowOff>57150</xdr:rowOff>
    </xdr:to>
    <xdr:pic>
      <xdr:nvPicPr>
        <xdr:cNvPr id="5" name="Picture 4">
          <a:extLst>
            <a:ext uri="{FF2B5EF4-FFF2-40B4-BE49-F238E27FC236}">
              <a16:creationId xmlns:a16="http://schemas.microsoft.com/office/drawing/2014/main" id="{B1A30796-9814-44E4-A0A9-2D6234152337}"/>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390900" y="762000"/>
          <a:ext cx="76200" cy="247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266700</xdr:colOff>
      <xdr:row>4</xdr:row>
      <xdr:rowOff>0</xdr:rowOff>
    </xdr:from>
    <xdr:to>
      <xdr:col>1</xdr:col>
      <xdr:colOff>342900</xdr:colOff>
      <xdr:row>5</xdr:row>
      <xdr:rowOff>57150</xdr:rowOff>
    </xdr:to>
    <xdr:pic>
      <xdr:nvPicPr>
        <xdr:cNvPr id="6" name="Picture 5">
          <a:extLst>
            <a:ext uri="{FF2B5EF4-FFF2-40B4-BE49-F238E27FC236}">
              <a16:creationId xmlns:a16="http://schemas.microsoft.com/office/drawing/2014/main" id="{9FA9EAB3-4596-44B2-AD1B-28FA66503D5D}"/>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390900" y="762000"/>
          <a:ext cx="76200" cy="2438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10</xdr:col>
      <xdr:colOff>137160</xdr:colOff>
      <xdr:row>15</xdr:row>
      <xdr:rowOff>129540</xdr:rowOff>
    </xdr:from>
    <xdr:to>
      <xdr:col>19</xdr:col>
      <xdr:colOff>144780</xdr:colOff>
      <xdr:row>32</xdr:row>
      <xdr:rowOff>45720</xdr:rowOff>
    </xdr:to>
    <xdr:graphicFrame macro="">
      <xdr:nvGraphicFramePr>
        <xdr:cNvPr id="2" name="Chart 2">
          <a:extLst>
            <a:ext uri="{FF2B5EF4-FFF2-40B4-BE49-F238E27FC236}">
              <a16:creationId xmlns:a16="http://schemas.microsoft.com/office/drawing/2014/main" id="{FA91EE62-28AE-437B-BC4B-73787648CB4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eza%20Shafie-pour/Downloads/Vehicle-Inertia-Calculation-English%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hicle Inertia Calc."/>
    </sheetNames>
    <sheetDataSet>
      <sheetData sheetId="0">
        <row r="21">
          <cell r="C21">
            <v>1880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3A2B7B-4B9F-425B-BF52-42A855A52A31}">
  <dimension ref="B1:Y16"/>
  <sheetViews>
    <sheetView showGridLines="0" zoomScaleNormal="100" workbookViewId="0">
      <selection activeCell="U15" sqref="R3:Y16"/>
    </sheetView>
  </sheetViews>
  <sheetFormatPr defaultRowHeight="14.4" x14ac:dyDescent="0.3"/>
  <cols>
    <col min="2" max="2" width="21.77734375" bestFit="1" customWidth="1"/>
    <col min="3" max="3" width="10.33203125" bestFit="1" customWidth="1"/>
    <col min="4" max="4" width="21.77734375" bestFit="1" customWidth="1"/>
    <col min="5" max="5" width="11.33203125" bestFit="1" customWidth="1"/>
  </cols>
  <sheetData>
    <row r="1" spans="2:25" ht="15" thickBot="1" x14ac:dyDescent="0.35"/>
    <row r="2" spans="2:25" ht="15" thickBot="1" x14ac:dyDescent="0.35">
      <c r="B2" s="17" t="s">
        <v>8</v>
      </c>
      <c r="C2" s="18"/>
      <c r="D2" s="19" t="s">
        <v>0</v>
      </c>
      <c r="E2" s="20"/>
    </row>
    <row r="3" spans="2:25" ht="15" customHeight="1" thickBot="1" x14ac:dyDescent="0.35">
      <c r="B3" s="3" t="s">
        <v>1</v>
      </c>
      <c r="C3" s="3">
        <v>883</v>
      </c>
      <c r="D3" s="2" t="s">
        <v>1</v>
      </c>
      <c r="E3" s="2">
        <v>883</v>
      </c>
      <c r="F3" s="1"/>
      <c r="J3" s="4" t="s">
        <v>29</v>
      </c>
      <c r="K3" s="5"/>
      <c r="L3" s="6"/>
      <c r="M3" s="4" t="s">
        <v>25</v>
      </c>
      <c r="N3" s="5"/>
      <c r="O3" s="5"/>
      <c r="P3" s="5"/>
      <c r="Q3" s="6"/>
      <c r="R3" s="4" t="s">
        <v>15</v>
      </c>
      <c r="S3" s="5"/>
      <c r="T3" s="6"/>
      <c r="U3" s="4" t="s">
        <v>25</v>
      </c>
      <c r="V3" s="5"/>
      <c r="W3" s="5"/>
      <c r="X3" s="5"/>
      <c r="Y3" s="6"/>
    </row>
    <row r="4" spans="2:25" ht="15" customHeight="1" thickBot="1" x14ac:dyDescent="0.35">
      <c r="B4" s="3" t="s">
        <v>2</v>
      </c>
      <c r="C4" s="3">
        <v>996</v>
      </c>
      <c r="D4" s="2" t="s">
        <v>2</v>
      </c>
      <c r="E4" s="2">
        <v>996</v>
      </c>
      <c r="F4" s="1"/>
      <c r="J4" s="7"/>
      <c r="K4" s="8"/>
      <c r="L4" s="9"/>
      <c r="M4" s="7"/>
      <c r="N4" s="8"/>
      <c r="O4" s="8"/>
      <c r="P4" s="8"/>
      <c r="Q4" s="9"/>
      <c r="R4" s="7"/>
      <c r="S4" s="8"/>
      <c r="T4" s="9"/>
      <c r="U4" s="7"/>
      <c r="V4" s="8"/>
      <c r="W4" s="8"/>
      <c r="X4" s="8"/>
      <c r="Y4" s="9"/>
    </row>
    <row r="5" spans="2:25" ht="15" customHeight="1" thickBot="1" x14ac:dyDescent="0.35">
      <c r="B5" s="3"/>
      <c r="C5" s="3">
        <v>0.7</v>
      </c>
      <c r="D5" s="2"/>
      <c r="E5" s="2">
        <v>0.03</v>
      </c>
      <c r="F5" s="1"/>
      <c r="J5" s="10" t="s">
        <v>16</v>
      </c>
      <c r="K5" s="11"/>
      <c r="L5" s="12"/>
      <c r="M5" s="10" t="s">
        <v>26</v>
      </c>
      <c r="N5" s="11"/>
      <c r="O5" s="11"/>
      <c r="P5" s="11"/>
      <c r="Q5" s="12"/>
      <c r="R5" s="10" t="s">
        <v>20</v>
      </c>
      <c r="S5" s="11"/>
      <c r="T5" s="12"/>
      <c r="U5" s="10" t="s">
        <v>30</v>
      </c>
      <c r="V5" s="11"/>
      <c r="W5" s="11"/>
      <c r="X5" s="11"/>
      <c r="Y5" s="12"/>
    </row>
    <row r="6" spans="2:25" ht="107.4" customHeight="1" thickBot="1" x14ac:dyDescent="0.35">
      <c r="B6" s="3" t="s">
        <v>3</v>
      </c>
      <c r="C6" s="3" t="s">
        <v>9</v>
      </c>
      <c r="D6" s="2" t="s">
        <v>3</v>
      </c>
      <c r="E6" s="2" t="s">
        <v>12</v>
      </c>
      <c r="F6" s="1"/>
      <c r="J6" s="13"/>
      <c r="K6" s="14"/>
      <c r="L6" s="15"/>
      <c r="M6" s="13"/>
      <c r="N6" s="14"/>
      <c r="O6" s="14"/>
      <c r="P6" s="14"/>
      <c r="Q6" s="15"/>
      <c r="R6" s="13"/>
      <c r="S6" s="14"/>
      <c r="T6" s="15"/>
      <c r="U6" s="13"/>
      <c r="V6" s="14"/>
      <c r="W6" s="14"/>
      <c r="X6" s="14"/>
      <c r="Y6" s="15"/>
    </row>
    <row r="7" spans="2:25" ht="15" thickBot="1" x14ac:dyDescent="0.35">
      <c r="B7" s="3" t="s">
        <v>4</v>
      </c>
      <c r="C7" s="3" t="s">
        <v>10</v>
      </c>
      <c r="D7" s="2" t="s">
        <v>4</v>
      </c>
      <c r="E7" s="2" t="s">
        <v>13</v>
      </c>
      <c r="F7" s="1"/>
      <c r="J7" s="10" t="s">
        <v>17</v>
      </c>
      <c r="K7" s="11"/>
      <c r="L7" s="12"/>
      <c r="M7" s="10" t="s">
        <v>27</v>
      </c>
      <c r="N7" s="11"/>
      <c r="O7" s="11"/>
      <c r="P7" s="11"/>
      <c r="Q7" s="12"/>
      <c r="R7" s="10" t="s">
        <v>21</v>
      </c>
      <c r="S7" s="11"/>
      <c r="T7" s="12"/>
      <c r="U7" s="10" t="s">
        <v>31</v>
      </c>
      <c r="V7" s="11"/>
      <c r="W7" s="11"/>
      <c r="X7" s="11"/>
      <c r="Y7" s="12"/>
    </row>
    <row r="8" spans="2:25" ht="105.6" customHeight="1" thickBot="1" x14ac:dyDescent="0.35">
      <c r="B8" s="3" t="s">
        <v>5</v>
      </c>
      <c r="C8" s="3" t="s">
        <v>11</v>
      </c>
      <c r="D8" s="2" t="s">
        <v>5</v>
      </c>
      <c r="E8" s="2" t="s">
        <v>14</v>
      </c>
      <c r="F8" s="1"/>
      <c r="J8" s="13"/>
      <c r="K8" s="14"/>
      <c r="L8" s="15"/>
      <c r="M8" s="13"/>
      <c r="N8" s="14"/>
      <c r="O8" s="14"/>
      <c r="P8" s="14"/>
      <c r="Q8" s="15"/>
      <c r="R8" s="13"/>
      <c r="S8" s="14"/>
      <c r="T8" s="15"/>
      <c r="U8" s="13"/>
      <c r="V8" s="14"/>
      <c r="W8" s="14"/>
      <c r="X8" s="14"/>
      <c r="Y8" s="15"/>
    </row>
    <row r="9" spans="2:25" ht="207.6" customHeight="1" thickBot="1" x14ac:dyDescent="0.35">
      <c r="B9" s="3" t="s">
        <v>6</v>
      </c>
      <c r="C9" s="3" t="s">
        <v>11</v>
      </c>
      <c r="D9" s="2" t="s">
        <v>6</v>
      </c>
      <c r="E9" s="2" t="s">
        <v>14</v>
      </c>
      <c r="F9" s="1"/>
      <c r="J9" s="10" t="s">
        <v>18</v>
      </c>
      <c r="K9" s="11"/>
      <c r="L9" s="12"/>
      <c r="M9" s="10" t="s">
        <v>28</v>
      </c>
      <c r="N9" s="11"/>
      <c r="O9" s="11"/>
      <c r="P9" s="11"/>
      <c r="Q9" s="12"/>
      <c r="R9" s="10" t="s">
        <v>32</v>
      </c>
      <c r="S9" s="11"/>
      <c r="T9" s="12"/>
      <c r="U9" s="10" t="s">
        <v>33</v>
      </c>
      <c r="V9" s="11"/>
      <c r="W9" s="11"/>
      <c r="X9" s="11"/>
      <c r="Y9" s="12"/>
    </row>
    <row r="10" spans="2:25" ht="15" thickBot="1" x14ac:dyDescent="0.35">
      <c r="B10" s="3" t="s">
        <v>7</v>
      </c>
      <c r="C10" s="3" t="s">
        <v>11</v>
      </c>
      <c r="D10" s="2" t="s">
        <v>7</v>
      </c>
      <c r="E10" s="2" t="s">
        <v>14</v>
      </c>
      <c r="J10" s="13"/>
      <c r="K10" s="14"/>
      <c r="L10" s="15"/>
      <c r="M10" s="13"/>
      <c r="N10" s="14"/>
      <c r="O10" s="14"/>
      <c r="P10" s="14"/>
      <c r="Q10" s="15"/>
      <c r="R10" s="13"/>
      <c r="S10" s="14"/>
      <c r="T10" s="15"/>
      <c r="U10" s="13"/>
      <c r="V10" s="14"/>
      <c r="W10" s="14"/>
      <c r="X10" s="14"/>
      <c r="Y10" s="15"/>
    </row>
    <row r="11" spans="2:25" x14ac:dyDescent="0.3">
      <c r="J11" s="10" t="s">
        <v>19</v>
      </c>
      <c r="K11" s="11"/>
      <c r="L11" s="12"/>
      <c r="M11" s="10" t="s">
        <v>35</v>
      </c>
      <c r="N11" s="11"/>
      <c r="O11" s="11"/>
      <c r="P11" s="11"/>
      <c r="Q11" s="12"/>
      <c r="R11" s="10" t="s">
        <v>22</v>
      </c>
      <c r="S11" s="11"/>
      <c r="T11" s="12"/>
      <c r="U11" s="10" t="s">
        <v>36</v>
      </c>
      <c r="V11" s="11"/>
      <c r="W11" s="11"/>
      <c r="X11" s="11"/>
      <c r="Y11" s="12"/>
    </row>
    <row r="12" spans="2:25" ht="121.8" customHeight="1" thickBot="1" x14ac:dyDescent="0.35">
      <c r="J12" s="13"/>
      <c r="K12" s="14"/>
      <c r="L12" s="15"/>
      <c r="M12" s="13"/>
      <c r="N12" s="14"/>
      <c r="O12" s="14"/>
      <c r="P12" s="14"/>
      <c r="Q12" s="15"/>
      <c r="R12" s="13"/>
      <c r="S12" s="14"/>
      <c r="T12" s="15"/>
      <c r="U12" s="13"/>
      <c r="V12" s="14"/>
      <c r="W12" s="14"/>
      <c r="X12" s="14"/>
      <c r="Y12" s="15"/>
    </row>
    <row r="13" spans="2:25" x14ac:dyDescent="0.3">
      <c r="J13" s="16"/>
      <c r="K13" s="16"/>
      <c r="L13" s="16"/>
      <c r="M13" s="16"/>
      <c r="N13" s="16"/>
      <c r="O13" s="16"/>
      <c r="P13" s="16"/>
      <c r="Q13" s="16"/>
      <c r="R13" s="10" t="s">
        <v>23</v>
      </c>
      <c r="S13" s="11"/>
      <c r="T13" s="12"/>
      <c r="U13" s="10" t="s">
        <v>34</v>
      </c>
      <c r="V13" s="11"/>
      <c r="W13" s="11"/>
      <c r="X13" s="11"/>
      <c r="Y13" s="12"/>
    </row>
    <row r="14" spans="2:25" ht="120" customHeight="1" thickBot="1" x14ac:dyDescent="0.35">
      <c r="J14" s="16"/>
      <c r="K14" s="16"/>
      <c r="L14" s="16"/>
      <c r="M14" s="16"/>
      <c r="N14" s="16"/>
      <c r="O14" s="16"/>
      <c r="P14" s="16"/>
      <c r="Q14" s="16"/>
      <c r="R14" s="13"/>
      <c r="S14" s="14"/>
      <c r="T14" s="15"/>
      <c r="U14" s="13"/>
      <c r="V14" s="14"/>
      <c r="W14" s="14"/>
      <c r="X14" s="14"/>
      <c r="Y14" s="15"/>
    </row>
    <row r="15" spans="2:25" x14ac:dyDescent="0.3">
      <c r="R15" s="10" t="s">
        <v>24</v>
      </c>
      <c r="S15" s="11"/>
      <c r="T15" s="12"/>
      <c r="U15" s="10" t="s">
        <v>37</v>
      </c>
      <c r="V15" s="11"/>
      <c r="W15" s="11"/>
      <c r="X15" s="11"/>
      <c r="Y15" s="12"/>
    </row>
    <row r="16" spans="2:25" ht="85.2" customHeight="1" thickBot="1" x14ac:dyDescent="0.35">
      <c r="R16" s="13"/>
      <c r="S16" s="14"/>
      <c r="T16" s="15"/>
      <c r="U16" s="13"/>
      <c r="V16" s="14"/>
      <c r="W16" s="14"/>
      <c r="X16" s="14"/>
      <c r="Y16" s="15"/>
    </row>
  </sheetData>
  <mergeCells count="28">
    <mergeCell ref="B2:C2"/>
    <mergeCell ref="D2:E2"/>
    <mergeCell ref="J5:L6"/>
    <mergeCell ref="J13:L14"/>
    <mergeCell ref="R5:T6"/>
    <mergeCell ref="R7:T8"/>
    <mergeCell ref="U5:Y6"/>
    <mergeCell ref="U7:Y8"/>
    <mergeCell ref="J7:L8"/>
    <mergeCell ref="J9:L10"/>
    <mergeCell ref="J11:L12"/>
    <mergeCell ref="M11:Q12"/>
    <mergeCell ref="M13:Q14"/>
    <mergeCell ref="R15:T16"/>
    <mergeCell ref="U15:Y16"/>
    <mergeCell ref="R11:T12"/>
    <mergeCell ref="R13:T14"/>
    <mergeCell ref="U11:Y12"/>
    <mergeCell ref="U13:Y14"/>
    <mergeCell ref="R3:T4"/>
    <mergeCell ref="U3:Y4"/>
    <mergeCell ref="R9:T10"/>
    <mergeCell ref="U9:Y10"/>
    <mergeCell ref="J3:L4"/>
    <mergeCell ref="M3:Q4"/>
    <mergeCell ref="M5:Q6"/>
    <mergeCell ref="M7:Q8"/>
    <mergeCell ref="M9:Q10"/>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9EA33-0982-4188-A7A0-2935CD626272}">
  <dimension ref="B1:K15"/>
  <sheetViews>
    <sheetView tabSelected="1" workbookViewId="0">
      <selection activeCell="F4" sqref="F4"/>
    </sheetView>
  </sheetViews>
  <sheetFormatPr defaultRowHeight="13.2" x14ac:dyDescent="0.25"/>
  <cols>
    <col min="1" max="2" width="8.88671875" style="21"/>
    <col min="3" max="3" width="9.5546875" style="21" customWidth="1"/>
    <col min="4" max="4" width="9.6640625" style="21" bestFit="1" customWidth="1"/>
    <col min="5" max="5" width="16.109375" style="21" bestFit="1" customWidth="1"/>
    <col min="6" max="6" width="14.88671875" style="21" bestFit="1" customWidth="1"/>
    <col min="7" max="7" width="8.88671875" style="21"/>
    <col min="8" max="8" width="12.109375" style="21" bestFit="1" customWidth="1"/>
    <col min="9" max="16384" width="8.88671875" style="21"/>
  </cols>
  <sheetData>
    <row r="1" spans="2:11" x14ac:dyDescent="0.25">
      <c r="B1" s="32" t="s">
        <v>57</v>
      </c>
      <c r="C1" s="31"/>
      <c r="D1" s="31"/>
      <c r="E1" s="31"/>
      <c r="F1" s="30"/>
    </row>
    <row r="2" spans="2:11" ht="13.8" thickBot="1" x14ac:dyDescent="0.3">
      <c r="B2" s="29"/>
      <c r="C2" s="28"/>
      <c r="D2" s="28"/>
      <c r="E2" s="28"/>
      <c r="F2" s="27"/>
    </row>
    <row r="3" spans="2:11" ht="13.8" thickBot="1" x14ac:dyDescent="0.3">
      <c r="B3" s="26" t="s">
        <v>56</v>
      </c>
      <c r="C3" s="25"/>
      <c r="D3" s="22" t="s">
        <v>55</v>
      </c>
      <c r="E3" s="22" t="s">
        <v>54</v>
      </c>
      <c r="F3" s="22" t="s">
        <v>53</v>
      </c>
    </row>
    <row r="4" spans="2:11" ht="13.8" thickBot="1" x14ac:dyDescent="0.3">
      <c r="B4" s="26" t="s">
        <v>52</v>
      </c>
      <c r="C4" s="25"/>
      <c r="D4" s="22">
        <v>100</v>
      </c>
      <c r="E4" s="22">
        <v>1.4</v>
      </c>
      <c r="F4" s="22">
        <f>D4*E4^2</f>
        <v>195.99999999999997</v>
      </c>
    </row>
    <row r="5" spans="2:11" ht="13.8" thickBot="1" x14ac:dyDescent="0.3">
      <c r="B5" s="26" t="s">
        <v>51</v>
      </c>
      <c r="C5" s="25"/>
      <c r="D5" s="22">
        <v>600</v>
      </c>
      <c r="E5" s="22">
        <v>1</v>
      </c>
      <c r="F5" s="22">
        <f>D5*E5^2</f>
        <v>600</v>
      </c>
    </row>
    <row r="6" spans="2:11" ht="13.8" thickBot="1" x14ac:dyDescent="0.3">
      <c r="B6" s="26" t="s">
        <v>50</v>
      </c>
      <c r="C6" s="25"/>
      <c r="D6" s="22">
        <v>160</v>
      </c>
      <c r="E6" s="22">
        <v>0.5</v>
      </c>
      <c r="F6" s="22">
        <f>D6*E6^2</f>
        <v>40</v>
      </c>
    </row>
    <row r="7" spans="2:11" ht="13.8" thickBot="1" x14ac:dyDescent="0.3">
      <c r="B7" s="26" t="s">
        <v>49</v>
      </c>
      <c r="C7" s="25"/>
      <c r="D7" s="22">
        <v>50</v>
      </c>
      <c r="E7" s="22">
        <v>0.75</v>
      </c>
      <c r="F7" s="22">
        <f>D7*E7^2</f>
        <v>28.125</v>
      </c>
    </row>
    <row r="8" spans="2:11" ht="13.8" thickBot="1" x14ac:dyDescent="0.3">
      <c r="B8" s="26" t="s">
        <v>48</v>
      </c>
      <c r="C8" s="25"/>
      <c r="D8" s="22">
        <v>250</v>
      </c>
      <c r="E8" s="22">
        <v>1.59</v>
      </c>
      <c r="F8" s="22">
        <f>D8*E8^2</f>
        <v>632.02500000000009</v>
      </c>
    </row>
    <row r="9" spans="2:11" ht="13.8" thickBot="1" x14ac:dyDescent="0.3">
      <c r="B9" s="26" t="s">
        <v>47</v>
      </c>
      <c r="C9" s="25"/>
      <c r="D9" s="22">
        <v>350</v>
      </c>
      <c r="E9" s="22">
        <v>1.6</v>
      </c>
      <c r="F9" s="22">
        <f>D9*E9^2</f>
        <v>896.00000000000023</v>
      </c>
      <c r="H9" s="21" t="s">
        <v>46</v>
      </c>
      <c r="I9" s="21">
        <v>0.92</v>
      </c>
      <c r="K9" s="21">
        <f>2.04^2/1.4</f>
        <v>2.9725714285714289</v>
      </c>
    </row>
    <row r="10" spans="2:11" ht="13.8" thickBot="1" x14ac:dyDescent="0.3">
      <c r="B10" s="26" t="s">
        <v>45</v>
      </c>
      <c r="C10" s="25"/>
      <c r="D10" s="22">
        <v>500</v>
      </c>
      <c r="E10" s="22">
        <v>1.7</v>
      </c>
      <c r="F10" s="22">
        <f>D10*E10^2</f>
        <v>1444.9999999999998</v>
      </c>
      <c r="H10" s="21" t="s">
        <v>44</v>
      </c>
      <c r="I10" s="21">
        <v>0.9</v>
      </c>
    </row>
    <row r="11" spans="2:11" ht="13.8" thickBot="1" x14ac:dyDescent="0.3">
      <c r="B11" s="24"/>
      <c r="C11" s="23"/>
      <c r="D11" s="22"/>
      <c r="E11" s="22" t="s">
        <v>43</v>
      </c>
      <c r="F11" s="22">
        <f>SUM(F4:F10)</f>
        <v>3837.1500000000005</v>
      </c>
      <c r="H11" s="21" t="s">
        <v>42</v>
      </c>
      <c r="I11" s="21">
        <v>0.92</v>
      </c>
    </row>
    <row r="12" spans="2:11" x14ac:dyDescent="0.25">
      <c r="H12" s="21" t="s">
        <v>41</v>
      </c>
      <c r="I12" s="21">
        <v>0.84</v>
      </c>
    </row>
    <row r="13" spans="2:11" x14ac:dyDescent="0.25">
      <c r="H13" s="21" t="s">
        <v>40</v>
      </c>
      <c r="I13" s="21">
        <v>0.88</v>
      </c>
    </row>
    <row r="14" spans="2:11" x14ac:dyDescent="0.25">
      <c r="H14" s="21" t="s">
        <v>39</v>
      </c>
      <c r="I14" s="21">
        <v>0.92</v>
      </c>
    </row>
    <row r="15" spans="2:11" x14ac:dyDescent="0.25">
      <c r="H15" s="21" t="s">
        <v>38</v>
      </c>
      <c r="I15" s="21">
        <v>0.91</v>
      </c>
    </row>
  </sheetData>
  <mergeCells count="10">
    <mergeCell ref="B8:C8"/>
    <mergeCell ref="B9:C9"/>
    <mergeCell ref="B10:C10"/>
    <mergeCell ref="B11:C11"/>
    <mergeCell ref="B1:F2"/>
    <mergeCell ref="B3:C3"/>
    <mergeCell ref="B4:C4"/>
    <mergeCell ref="B5:C5"/>
    <mergeCell ref="B6:C6"/>
    <mergeCell ref="B7:C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Sheet1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Reza Shafie-pour</dc:creator>
  <cp:lastModifiedBy>Reza Shafie-pour</cp:lastModifiedBy>
  <dcterms:created xsi:type="dcterms:W3CDTF">2021-05-06T20:39:51Z</dcterms:created>
  <dcterms:modified xsi:type="dcterms:W3CDTF">2021-05-09T08:43:53Z</dcterms:modified>
</cp:coreProperties>
</file>