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01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oleg Sir Gar\HND Yr2-Data Handling\Re-Sit-2020\"/>
    </mc:Choice>
  </mc:AlternateContent>
  <xr:revisionPtr revIDLastSave="0" documentId="8_{62B4DD97-91EF-4E6A-816D-041CAABD8E45}" xr6:coauthVersionLast="45" xr6:coauthVersionMax="45" xr10:uidLastSave="{00000000-0000-0000-0000-000000000000}"/>
  <bookViews>
    <workbookView xWindow="-120" yWindow="-120" windowWidth="29040" windowHeight="15840" activeTab="5"/>
  </bookViews>
  <sheets>
    <sheet name="Q1" sheetId="1" r:id="rId1"/>
    <sheet name="Q2&amp;Q3" sheetId="2" r:id="rId2"/>
    <sheet name="Q4" sheetId="3" r:id="rId3"/>
    <sheet name="Q5" sheetId="4" r:id="rId4"/>
    <sheet name="Q6" sheetId="5" r:id="rId5"/>
    <sheet name="Q7" sheetId="6" r:id="rId6"/>
    <sheet name="Q8" sheetId="7" r:id="rId7"/>
    <sheet name="Q10" sheetId="8" r:id="rId8"/>
    <sheet name="Q11" sheetId="9" r:id="rId9"/>
    <sheet name="Q12" sheetId="10" r:id="rId10"/>
  </sheets>
  <externalReferences>
    <externalReference r:id="rId11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7" i="10" l="1"/>
  <c r="D17" i="10"/>
  <c r="C17" i="10"/>
  <c r="B17" i="10"/>
  <c r="E16" i="10"/>
  <c r="D16" i="10"/>
  <c r="C16" i="10"/>
  <c r="F16" i="10" s="1"/>
  <c r="B16" i="10"/>
  <c r="G15" i="10"/>
  <c r="I15" i="10" s="1"/>
  <c r="F15" i="10"/>
  <c r="G14" i="10"/>
  <c r="I14" i="10" s="1"/>
  <c r="F14" i="10"/>
  <c r="H14" i="10" s="1"/>
  <c r="J14" i="10" s="1"/>
  <c r="G13" i="10"/>
  <c r="I13" i="10"/>
  <c r="F13" i="10"/>
  <c r="G12" i="10"/>
  <c r="I12" i="10" s="1"/>
  <c r="F12" i="10"/>
  <c r="G11" i="10"/>
  <c r="I11" i="10" s="1"/>
  <c r="F11" i="10"/>
  <c r="I10" i="10"/>
  <c r="G10" i="10"/>
  <c r="F10" i="10"/>
  <c r="H10" i="10" s="1"/>
  <c r="J10" i="10" s="1"/>
  <c r="G9" i="10"/>
  <c r="I9" i="10" s="1"/>
  <c r="F9" i="10"/>
  <c r="G8" i="10"/>
  <c r="I8" i="10" s="1"/>
  <c r="F8" i="10"/>
  <c r="G7" i="10"/>
  <c r="I7" i="10" s="1"/>
  <c r="F7" i="10"/>
  <c r="G6" i="10"/>
  <c r="I6" i="10" s="1"/>
  <c r="F6" i="10"/>
  <c r="E17" i="9"/>
  <c r="D17" i="9"/>
  <c r="C17" i="9"/>
  <c r="B17" i="9"/>
  <c r="E16" i="9"/>
  <c r="D16" i="9"/>
  <c r="C16" i="9"/>
  <c r="B16" i="9"/>
  <c r="F16" i="9" s="1"/>
  <c r="G15" i="9"/>
  <c r="I15" i="9"/>
  <c r="F15" i="9"/>
  <c r="G14" i="9"/>
  <c r="I14" i="9"/>
  <c r="F14" i="9"/>
  <c r="G13" i="9"/>
  <c r="I13" i="9"/>
  <c r="F13" i="9"/>
  <c r="G12" i="9"/>
  <c r="I12" i="9"/>
  <c r="F12" i="9"/>
  <c r="G11" i="9"/>
  <c r="I11" i="9"/>
  <c r="F11" i="9"/>
  <c r="G10" i="9"/>
  <c r="I10" i="9"/>
  <c r="F10" i="9"/>
  <c r="G9" i="9"/>
  <c r="I9" i="9"/>
  <c r="F9" i="9"/>
  <c r="G8" i="9"/>
  <c r="I8" i="9"/>
  <c r="F8" i="9"/>
  <c r="G7" i="9"/>
  <c r="I7" i="9"/>
  <c r="F7" i="9"/>
  <c r="G6" i="9"/>
  <c r="I6" i="9"/>
  <c r="F6" i="9"/>
  <c r="I7" i="8"/>
  <c r="I8" i="8"/>
  <c r="I12" i="8"/>
  <c r="I15" i="8"/>
  <c r="E17" i="8"/>
  <c r="D17" i="8"/>
  <c r="C17" i="8"/>
  <c r="B17" i="8"/>
  <c r="E16" i="8"/>
  <c r="D16" i="8"/>
  <c r="C16" i="8"/>
  <c r="B16" i="8"/>
  <c r="F16" i="8" s="1"/>
  <c r="G15" i="8"/>
  <c r="F15" i="8"/>
  <c r="G14" i="8"/>
  <c r="I14" i="8" s="1"/>
  <c r="F14" i="8"/>
  <c r="G13" i="8"/>
  <c r="I13" i="8" s="1"/>
  <c r="F13" i="8"/>
  <c r="G12" i="8"/>
  <c r="F12" i="8"/>
  <c r="G11" i="8"/>
  <c r="I11" i="8" s="1"/>
  <c r="F11" i="8"/>
  <c r="G10" i="8"/>
  <c r="I10" i="8" s="1"/>
  <c r="F10" i="8"/>
  <c r="G9" i="8"/>
  <c r="I9" i="8" s="1"/>
  <c r="F9" i="8"/>
  <c r="H9" i="8" s="1"/>
  <c r="G8" i="8"/>
  <c r="F8" i="8"/>
  <c r="G7" i="8"/>
  <c r="F7" i="8"/>
  <c r="G6" i="8"/>
  <c r="I6" i="8" s="1"/>
  <c r="F6" i="8"/>
  <c r="F7" i="6"/>
  <c r="F8" i="6"/>
  <c r="F9" i="6"/>
  <c r="F10" i="6"/>
  <c r="F11" i="6"/>
  <c r="F12" i="6"/>
  <c r="F13" i="6"/>
  <c r="F14" i="6"/>
  <c r="F15" i="6"/>
  <c r="F7" i="7"/>
  <c r="F8" i="7"/>
  <c r="F9" i="7"/>
  <c r="F10" i="7"/>
  <c r="F11" i="7"/>
  <c r="F12" i="7"/>
  <c r="H12" i="7" s="1"/>
  <c r="F13" i="7"/>
  <c r="F14" i="7"/>
  <c r="F15" i="7"/>
  <c r="E17" i="7"/>
  <c r="D17" i="7"/>
  <c r="C17" i="7"/>
  <c r="B17" i="7"/>
  <c r="E16" i="7"/>
  <c r="D16" i="7"/>
  <c r="C16" i="7"/>
  <c r="F16" i="7" s="1"/>
  <c r="B16" i="7"/>
  <c r="G15" i="7"/>
  <c r="G14" i="7"/>
  <c r="G13" i="7"/>
  <c r="G12" i="7"/>
  <c r="G11" i="7"/>
  <c r="G10" i="7"/>
  <c r="G9" i="7"/>
  <c r="G8" i="7"/>
  <c r="G7" i="7"/>
  <c r="G6" i="7"/>
  <c r="F6" i="7"/>
  <c r="H6" i="7" s="1"/>
  <c r="E17" i="6"/>
  <c r="D17" i="6"/>
  <c r="C17" i="6"/>
  <c r="B17" i="6"/>
  <c r="E16" i="6"/>
  <c r="D16" i="6"/>
  <c r="C16" i="6"/>
  <c r="B16" i="6"/>
  <c r="F16" i="6" s="1"/>
  <c r="G15" i="6"/>
  <c r="G14" i="6"/>
  <c r="G13" i="6"/>
  <c r="G12" i="6"/>
  <c r="G11" i="6"/>
  <c r="G10" i="6"/>
  <c r="G9" i="6"/>
  <c r="G8" i="6"/>
  <c r="G7" i="6"/>
  <c r="G6" i="6"/>
  <c r="F6" i="6"/>
  <c r="E17" i="5"/>
  <c r="D17" i="5"/>
  <c r="C17" i="5"/>
  <c r="B17" i="5"/>
  <c r="E16" i="5"/>
  <c r="D16" i="5"/>
  <c r="C16" i="5"/>
  <c r="B16" i="5"/>
  <c r="F15" i="5"/>
  <c r="F14" i="5"/>
  <c r="F13" i="5"/>
  <c r="F12" i="5"/>
  <c r="F11" i="5"/>
  <c r="F10" i="5"/>
  <c r="F9" i="5"/>
  <c r="F8" i="5"/>
  <c r="F7" i="5"/>
  <c r="F6" i="5"/>
  <c r="F7" i="4"/>
  <c r="F8" i="4"/>
  <c r="F9" i="4"/>
  <c r="F10" i="4"/>
  <c r="F11" i="4"/>
  <c r="F12" i="4"/>
  <c r="F13" i="4"/>
  <c r="F14" i="4"/>
  <c r="F15" i="4"/>
  <c r="F6" i="4"/>
  <c r="E16" i="4"/>
  <c r="D16" i="4"/>
  <c r="C16" i="4"/>
  <c r="B16" i="4"/>
  <c r="C16" i="3"/>
  <c r="D16" i="3"/>
  <c r="E16" i="3"/>
  <c r="B16" i="3"/>
  <c r="H14" i="7" l="1"/>
  <c r="H10" i="8"/>
  <c r="H6" i="8"/>
  <c r="H12" i="8"/>
  <c r="H15" i="8"/>
  <c r="H8" i="8"/>
  <c r="H11" i="8"/>
  <c r="H7" i="8"/>
  <c r="H14" i="8"/>
  <c r="H16" i="8"/>
  <c r="H9" i="10"/>
  <c r="J9" i="10" s="1"/>
  <c r="H16" i="10"/>
  <c r="H15" i="10"/>
  <c r="J15" i="10" s="1"/>
  <c r="H11" i="10"/>
  <c r="J11" i="10" s="1"/>
  <c r="H7" i="10"/>
  <c r="J7" i="10" s="1"/>
  <c r="H13" i="10"/>
  <c r="J13" i="10" s="1"/>
  <c r="H12" i="10"/>
  <c r="J12" i="10" s="1"/>
  <c r="H6" i="10"/>
  <c r="J6" i="10" s="1"/>
  <c r="H9" i="7"/>
  <c r="H10" i="7"/>
  <c r="H16" i="7"/>
  <c r="H13" i="7"/>
  <c r="H11" i="7"/>
  <c r="H8" i="7"/>
  <c r="H7" i="7"/>
  <c r="H15" i="7"/>
  <c r="H13" i="8"/>
  <c r="H15" i="9"/>
  <c r="J15" i="9" s="1"/>
  <c r="H12" i="9"/>
  <c r="J12" i="9" s="1"/>
  <c r="H9" i="9"/>
  <c r="J9" i="9" s="1"/>
  <c r="H6" i="9"/>
  <c r="J6" i="9" s="1"/>
  <c r="H14" i="9"/>
  <c r="J14" i="9" s="1"/>
  <c r="H11" i="9"/>
  <c r="J11" i="9" s="1"/>
  <c r="H8" i="9"/>
  <c r="J8" i="9" s="1"/>
  <c r="H16" i="9"/>
  <c r="H13" i="9"/>
  <c r="J13" i="9" s="1"/>
  <c r="H10" i="9"/>
  <c r="J10" i="9" s="1"/>
  <c r="H7" i="9"/>
  <c r="J7" i="9" s="1"/>
  <c r="H8" i="10"/>
  <c r="J8" i="10" s="1"/>
</calcChain>
</file>

<file path=xl/sharedStrings.xml><?xml version="1.0" encoding="utf-8"?>
<sst xmlns="http://schemas.openxmlformats.org/spreadsheetml/2006/main" count="214" uniqueCount="41">
  <si>
    <t>July</t>
  </si>
  <si>
    <t>August</t>
  </si>
  <si>
    <t>September</t>
  </si>
  <si>
    <t>October</t>
  </si>
  <si>
    <t>Roberta Lamb</t>
  </si>
  <si>
    <t>John Smith</t>
  </si>
  <si>
    <t>Sajid Kayani</t>
  </si>
  <si>
    <t>Mary Jones</t>
  </si>
  <si>
    <t>Manesh patel</t>
  </si>
  <si>
    <t>Peter Lewis</t>
  </si>
  <si>
    <t>Huw Lloyd</t>
  </si>
  <si>
    <t>Tim Stanfield</t>
  </si>
  <si>
    <t>sarah Warwick</t>
  </si>
  <si>
    <t>Luke warmwater</t>
  </si>
  <si>
    <t>Timeshares Sold UK Limited</t>
  </si>
  <si>
    <t xml:space="preserve">Total Sales </t>
  </si>
  <si>
    <t>Total Sales</t>
  </si>
  <si>
    <t>Average Sales</t>
  </si>
  <si>
    <t>%</t>
  </si>
  <si>
    <t>Note: You can use an absolute reference to keep a row and/or column constant. An absolute reference is designated in a formula by the addition of a dollar sign ($).</t>
  </si>
  <si>
    <t>F6 is the collum where total sales per person is recorded</t>
  </si>
  <si>
    <t>/ is the symbol for division</t>
  </si>
  <si>
    <t>$ is evidence of absolute cell referencing</t>
  </si>
  <si>
    <t>Target</t>
  </si>
  <si>
    <t>NOTE: An IF statement is a 'conditional statement' often used within a spreadsheet.   IF statement checks to see if a statement is true or false</t>
  </si>
  <si>
    <t>G6 - Average Sales greater than 50</t>
  </si>
  <si>
    <t>True - Gold Award</t>
  </si>
  <si>
    <t>False - Need to Improve</t>
  </si>
  <si>
    <t>Attainment</t>
  </si>
  <si>
    <t>Performance Table</t>
  </si>
  <si>
    <t>% of total Sales</t>
  </si>
  <si>
    <t>Class 1</t>
  </si>
  <si>
    <t>Class 2</t>
  </si>
  <si>
    <t>Class 3</t>
  </si>
  <si>
    <t>Class 4</t>
  </si>
  <si>
    <t>Class 5</t>
  </si>
  <si>
    <t>Class 6</t>
  </si>
  <si>
    <t>NOTE: Lookup is a Microsoft Excel function that searches for values in a column or row of a spreadsheet list or table. The V in VLOOKUP stands for vertical (column) while the H in HLOOKUP stands for horizontal (row).</t>
  </si>
  <si>
    <t>H6 was used as the LOOKUP Value as that's their performance percentage</t>
  </si>
  <si>
    <t>Table Array - $ Absolute Cell referencing used - data taken from performance table</t>
  </si>
  <si>
    <t>Colum Index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</si>
</sst>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4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4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2"/>
      <color theme="9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7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1" fontId="7" fillId="0" borderId="0" xfId="0" applyNumberFormat="1" applyFont="1"/>
    <xf numFmtId="0" fontId="3" fillId="0" borderId="0" xfId="0" applyFont="1"/>
    <xf numFmtId="0" fontId="8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1" fontId="11" fillId="0" borderId="0" xfId="0" applyNumberFormat="1" applyFont="1" applyAlignment="1">
      <alignment horizontal="center"/>
    </xf>
    <xf numFmtId="9" fontId="12" fillId="0" borderId="0" xfId="1" applyFont="1" applyAlignment="1">
      <alignment horizontal="center"/>
    </xf>
    <xf numFmtId="0" fontId="10" fillId="0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13" fillId="0" borderId="0" xfId="0" applyFont="1"/>
    <xf numFmtId="9" fontId="6" fillId="0" borderId="0" xfId="0" applyNumberFormat="1" applyFont="1"/>
    <xf numFmtId="0" fontId="1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/>
    </xf>
    <xf numFmtId="0" fontId="14" fillId="2" borderId="0" xfId="0" applyFont="1" applyFill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GB"/>
              <a:t>Timeshares Sold</a:t>
            </a:r>
            <a:r>
              <a:rPr lang="en-GB" baseline="0"/>
              <a:t> July-October 2012</a:t>
            </a:r>
            <a:endParaRPr lang="en-GB"/>
          </a:p>
        </c:rich>
      </c:tx>
      <c:overlay val="0"/>
    </c:title>
    <c:autoTitleDeleted val="0"/>
    <c:view3D>
      <c:rotX val="15"/>
      <c:rotY val="2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'[1]Timeshares Sold'!$B$5</c:f>
              <c:strCache>
                <c:ptCount val="1"/>
                <c:pt idx="0">
                  <c:v>July</c:v>
                </c:pt>
              </c:strCache>
            </c:strRef>
          </c:tx>
          <c:invertIfNegative val="0"/>
          <c:cat>
            <c:strRef>
              <c:f>'[1]Timeshares Sold'!$A$6:$A$15</c:f>
              <c:strCache>
                <c:ptCount val="10"/>
                <c:pt idx="0">
                  <c:v>Roberta Lamb</c:v>
                </c:pt>
                <c:pt idx="1">
                  <c:v>John Smith</c:v>
                </c:pt>
                <c:pt idx="2">
                  <c:v>Sajid Kayani</c:v>
                </c:pt>
                <c:pt idx="3">
                  <c:v>Mary Jones</c:v>
                </c:pt>
                <c:pt idx="4">
                  <c:v>Manesh patel</c:v>
                </c:pt>
                <c:pt idx="5">
                  <c:v>Peter Lewis</c:v>
                </c:pt>
                <c:pt idx="6">
                  <c:v>Huw Lloyd</c:v>
                </c:pt>
                <c:pt idx="7">
                  <c:v>Tim Stanfield</c:v>
                </c:pt>
                <c:pt idx="8">
                  <c:v>sarah Warwick</c:v>
                </c:pt>
                <c:pt idx="9">
                  <c:v>Luke warmwater</c:v>
                </c:pt>
              </c:strCache>
            </c:strRef>
          </c:cat>
          <c:val>
            <c:numRef>
              <c:f>'[1]Timeshares Sold'!$B$6:$B$15</c:f>
              <c:numCache>
                <c:formatCode>General</c:formatCode>
                <c:ptCount val="10"/>
                <c:pt idx="0">
                  <c:v>55</c:v>
                </c:pt>
                <c:pt idx="1">
                  <c:v>76</c:v>
                </c:pt>
                <c:pt idx="2">
                  <c:v>43</c:v>
                </c:pt>
                <c:pt idx="3">
                  <c:v>32</c:v>
                </c:pt>
                <c:pt idx="4">
                  <c:v>62</c:v>
                </c:pt>
                <c:pt idx="5">
                  <c:v>72</c:v>
                </c:pt>
                <c:pt idx="6">
                  <c:v>39</c:v>
                </c:pt>
                <c:pt idx="7">
                  <c:v>22</c:v>
                </c:pt>
                <c:pt idx="8">
                  <c:v>71</c:v>
                </c:pt>
                <c:pt idx="9">
                  <c:v>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5AC-4371-8C19-4CCFFD0132CC}"/>
            </c:ext>
          </c:extLst>
        </c:ser>
        <c:ser>
          <c:idx val="1"/>
          <c:order val="1"/>
          <c:tx>
            <c:strRef>
              <c:f>'[1]Timeshares Sold'!$C$5</c:f>
              <c:strCache>
                <c:ptCount val="1"/>
                <c:pt idx="0">
                  <c:v>August</c:v>
                </c:pt>
              </c:strCache>
            </c:strRef>
          </c:tx>
          <c:invertIfNegative val="0"/>
          <c:cat>
            <c:strRef>
              <c:f>'[1]Timeshares Sold'!$A$6:$A$15</c:f>
              <c:strCache>
                <c:ptCount val="10"/>
                <c:pt idx="0">
                  <c:v>Roberta Lamb</c:v>
                </c:pt>
                <c:pt idx="1">
                  <c:v>John Smith</c:v>
                </c:pt>
                <c:pt idx="2">
                  <c:v>Sajid Kayani</c:v>
                </c:pt>
                <c:pt idx="3">
                  <c:v>Mary Jones</c:v>
                </c:pt>
                <c:pt idx="4">
                  <c:v>Manesh patel</c:v>
                </c:pt>
                <c:pt idx="5">
                  <c:v>Peter Lewis</c:v>
                </c:pt>
                <c:pt idx="6">
                  <c:v>Huw Lloyd</c:v>
                </c:pt>
                <c:pt idx="7">
                  <c:v>Tim Stanfield</c:v>
                </c:pt>
                <c:pt idx="8">
                  <c:v>sarah Warwick</c:v>
                </c:pt>
                <c:pt idx="9">
                  <c:v>Luke warmwater</c:v>
                </c:pt>
              </c:strCache>
            </c:strRef>
          </c:cat>
          <c:val>
            <c:numRef>
              <c:f>'[1]Timeshares Sold'!$C$6:$C$15</c:f>
              <c:numCache>
                <c:formatCode>General</c:formatCode>
                <c:ptCount val="10"/>
                <c:pt idx="0">
                  <c:v>65</c:v>
                </c:pt>
                <c:pt idx="1">
                  <c:v>70</c:v>
                </c:pt>
                <c:pt idx="2">
                  <c:v>44</c:v>
                </c:pt>
                <c:pt idx="3">
                  <c:v>50</c:v>
                </c:pt>
                <c:pt idx="4">
                  <c:v>40</c:v>
                </c:pt>
                <c:pt idx="5">
                  <c:v>76</c:v>
                </c:pt>
                <c:pt idx="6">
                  <c:v>54</c:v>
                </c:pt>
                <c:pt idx="7">
                  <c:v>40</c:v>
                </c:pt>
                <c:pt idx="8">
                  <c:v>72</c:v>
                </c:pt>
                <c:pt idx="9">
                  <c:v>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5AC-4371-8C19-4CCFFD0132CC}"/>
            </c:ext>
          </c:extLst>
        </c:ser>
        <c:ser>
          <c:idx val="2"/>
          <c:order val="2"/>
          <c:tx>
            <c:strRef>
              <c:f>'[1]Timeshares Sold'!$D$5</c:f>
              <c:strCache>
                <c:ptCount val="1"/>
                <c:pt idx="0">
                  <c:v>September</c:v>
                </c:pt>
              </c:strCache>
            </c:strRef>
          </c:tx>
          <c:invertIfNegative val="0"/>
          <c:cat>
            <c:strRef>
              <c:f>'[1]Timeshares Sold'!$A$6:$A$15</c:f>
              <c:strCache>
                <c:ptCount val="10"/>
                <c:pt idx="0">
                  <c:v>Roberta Lamb</c:v>
                </c:pt>
                <c:pt idx="1">
                  <c:v>John Smith</c:v>
                </c:pt>
                <c:pt idx="2">
                  <c:v>Sajid Kayani</c:v>
                </c:pt>
                <c:pt idx="3">
                  <c:v>Mary Jones</c:v>
                </c:pt>
                <c:pt idx="4">
                  <c:v>Manesh patel</c:v>
                </c:pt>
                <c:pt idx="5">
                  <c:v>Peter Lewis</c:v>
                </c:pt>
                <c:pt idx="6">
                  <c:v>Huw Lloyd</c:v>
                </c:pt>
                <c:pt idx="7">
                  <c:v>Tim Stanfield</c:v>
                </c:pt>
                <c:pt idx="8">
                  <c:v>sarah Warwick</c:v>
                </c:pt>
                <c:pt idx="9">
                  <c:v>Luke warmwater</c:v>
                </c:pt>
              </c:strCache>
            </c:strRef>
          </c:cat>
          <c:val>
            <c:numRef>
              <c:f>'[1]Timeshares Sold'!$D$6:$D$15</c:f>
              <c:numCache>
                <c:formatCode>General</c:formatCode>
                <c:ptCount val="10"/>
                <c:pt idx="0">
                  <c:v>54</c:v>
                </c:pt>
                <c:pt idx="1">
                  <c:v>65</c:v>
                </c:pt>
                <c:pt idx="2">
                  <c:v>40</c:v>
                </c:pt>
                <c:pt idx="3">
                  <c:v>19</c:v>
                </c:pt>
                <c:pt idx="4">
                  <c:v>40</c:v>
                </c:pt>
                <c:pt idx="5">
                  <c:v>68</c:v>
                </c:pt>
                <c:pt idx="6">
                  <c:v>29</c:v>
                </c:pt>
                <c:pt idx="7">
                  <c:v>18</c:v>
                </c:pt>
                <c:pt idx="8">
                  <c:v>78</c:v>
                </c:pt>
                <c:pt idx="9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5AC-4371-8C19-4CCFFD0132CC}"/>
            </c:ext>
          </c:extLst>
        </c:ser>
        <c:ser>
          <c:idx val="3"/>
          <c:order val="3"/>
          <c:tx>
            <c:strRef>
              <c:f>'[1]Timeshares Sold'!$E$5</c:f>
              <c:strCache>
                <c:ptCount val="1"/>
                <c:pt idx="0">
                  <c:v>October</c:v>
                </c:pt>
              </c:strCache>
            </c:strRef>
          </c:tx>
          <c:invertIfNegative val="0"/>
          <c:cat>
            <c:strRef>
              <c:f>'[1]Timeshares Sold'!$A$6:$A$15</c:f>
              <c:strCache>
                <c:ptCount val="10"/>
                <c:pt idx="0">
                  <c:v>Roberta Lamb</c:v>
                </c:pt>
                <c:pt idx="1">
                  <c:v>John Smith</c:v>
                </c:pt>
                <c:pt idx="2">
                  <c:v>Sajid Kayani</c:v>
                </c:pt>
                <c:pt idx="3">
                  <c:v>Mary Jones</c:v>
                </c:pt>
                <c:pt idx="4">
                  <c:v>Manesh patel</c:v>
                </c:pt>
                <c:pt idx="5">
                  <c:v>Peter Lewis</c:v>
                </c:pt>
                <c:pt idx="6">
                  <c:v>Huw Lloyd</c:v>
                </c:pt>
                <c:pt idx="7">
                  <c:v>Tim Stanfield</c:v>
                </c:pt>
                <c:pt idx="8">
                  <c:v>sarah Warwick</c:v>
                </c:pt>
                <c:pt idx="9">
                  <c:v>Luke warmwater</c:v>
                </c:pt>
              </c:strCache>
            </c:strRef>
          </c:cat>
          <c:val>
            <c:numRef>
              <c:f>'[1]Timeshares Sold'!$E$6:$E$15</c:f>
              <c:numCache>
                <c:formatCode>General</c:formatCode>
                <c:ptCount val="10"/>
                <c:pt idx="0">
                  <c:v>45</c:v>
                </c:pt>
                <c:pt idx="1">
                  <c:v>60</c:v>
                </c:pt>
                <c:pt idx="2">
                  <c:v>50</c:v>
                </c:pt>
                <c:pt idx="3">
                  <c:v>30</c:v>
                </c:pt>
                <c:pt idx="4">
                  <c:v>50</c:v>
                </c:pt>
                <c:pt idx="5">
                  <c:v>68</c:v>
                </c:pt>
                <c:pt idx="6">
                  <c:v>33</c:v>
                </c:pt>
                <c:pt idx="7">
                  <c:v>29</c:v>
                </c:pt>
                <c:pt idx="8">
                  <c:v>58</c:v>
                </c:pt>
                <c:pt idx="9">
                  <c:v>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5AC-4371-8C19-4CCFFD0132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010927135"/>
        <c:axId val="1"/>
        <c:axId val="0"/>
      </c:bar3DChart>
      <c:catAx>
        <c:axId val="2010927135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Sales Representatives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Number sold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010927135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942975</xdr:colOff>
      <xdr:row>17</xdr:row>
      <xdr:rowOff>19050</xdr:rowOff>
    </xdr:from>
    <xdr:to>
      <xdr:col>16</xdr:col>
      <xdr:colOff>390525</xdr:colOff>
      <xdr:row>32</xdr:row>
      <xdr:rowOff>171450</xdr:rowOff>
    </xdr:to>
    <xdr:graphicFrame macro="">
      <xdr:nvGraphicFramePr>
        <xdr:cNvPr id="2049" name="Chart 1">
          <a:extLst>
            <a:ext uri="{FF2B5EF4-FFF2-40B4-BE49-F238E27FC236}">
              <a16:creationId xmlns:a16="http://schemas.microsoft.com/office/drawing/2014/main" id="{6BF0F154-303E-4DAD-B014-5E5201528A9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0.85501</cdr:x>
      <cdr:y>0.07595</cdr:y>
    </cdr:from>
    <cdr:to>
      <cdr:x>0.97696</cdr:x>
      <cdr:y>0.25949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6010275" y="228600"/>
          <a:ext cx="857250" cy="5524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GB"/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avin\Downloads\Week%201\Excel%20-%20general%20exercises\Solution_Week_1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meshares Sold"/>
      <sheetName val="Sheet2"/>
      <sheetName val="Sheet3"/>
    </sheetNames>
    <sheetDataSet>
      <sheetData sheetId="0">
        <row r="5">
          <cell r="B5" t="str">
            <v>July</v>
          </cell>
          <cell r="C5" t="str">
            <v>August</v>
          </cell>
          <cell r="D5" t="str">
            <v>September</v>
          </cell>
          <cell r="E5" t="str">
            <v>October</v>
          </cell>
        </row>
        <row r="6">
          <cell r="A6" t="str">
            <v>Roberta Lamb</v>
          </cell>
          <cell r="B6">
            <v>55</v>
          </cell>
          <cell r="C6">
            <v>65</v>
          </cell>
          <cell r="D6">
            <v>54</v>
          </cell>
          <cell r="E6">
            <v>45</v>
          </cell>
        </row>
        <row r="7">
          <cell r="A7" t="str">
            <v>John Smith</v>
          </cell>
          <cell r="B7">
            <v>76</v>
          </cell>
          <cell r="C7">
            <v>70</v>
          </cell>
          <cell r="D7">
            <v>65</v>
          </cell>
          <cell r="E7">
            <v>60</v>
          </cell>
        </row>
        <row r="8">
          <cell r="A8" t="str">
            <v>Sajid Kayani</v>
          </cell>
          <cell r="B8">
            <v>43</v>
          </cell>
          <cell r="C8">
            <v>44</v>
          </cell>
          <cell r="D8">
            <v>40</v>
          </cell>
          <cell r="E8">
            <v>50</v>
          </cell>
        </row>
        <row r="9">
          <cell r="A9" t="str">
            <v>Mary Jones</v>
          </cell>
          <cell r="B9">
            <v>32</v>
          </cell>
          <cell r="C9">
            <v>50</v>
          </cell>
          <cell r="D9">
            <v>19</v>
          </cell>
          <cell r="E9">
            <v>30</v>
          </cell>
        </row>
        <row r="10">
          <cell r="A10" t="str">
            <v>Manesh patel</v>
          </cell>
          <cell r="B10">
            <v>62</v>
          </cell>
          <cell r="C10">
            <v>40</v>
          </cell>
          <cell r="D10">
            <v>40</v>
          </cell>
          <cell r="E10">
            <v>50</v>
          </cell>
        </row>
        <row r="11">
          <cell r="A11" t="str">
            <v>Peter Lewis</v>
          </cell>
          <cell r="B11">
            <v>72</v>
          </cell>
          <cell r="C11">
            <v>76</v>
          </cell>
          <cell r="D11">
            <v>68</v>
          </cell>
          <cell r="E11">
            <v>68</v>
          </cell>
        </row>
        <row r="12">
          <cell r="A12" t="str">
            <v>Huw Lloyd</v>
          </cell>
          <cell r="B12">
            <v>39</v>
          </cell>
          <cell r="C12">
            <v>54</v>
          </cell>
          <cell r="D12">
            <v>29</v>
          </cell>
          <cell r="E12">
            <v>33</v>
          </cell>
        </row>
        <row r="13">
          <cell r="A13" t="str">
            <v>Tim Stanfield</v>
          </cell>
          <cell r="B13">
            <v>22</v>
          </cell>
          <cell r="C13">
            <v>40</v>
          </cell>
          <cell r="D13">
            <v>18</v>
          </cell>
          <cell r="E13">
            <v>29</v>
          </cell>
        </row>
        <row r="14">
          <cell r="A14" t="str">
            <v>sarah Warwick</v>
          </cell>
          <cell r="B14">
            <v>71</v>
          </cell>
          <cell r="C14">
            <v>72</v>
          </cell>
          <cell r="D14">
            <v>78</v>
          </cell>
          <cell r="E14">
            <v>58</v>
          </cell>
        </row>
        <row r="15">
          <cell r="A15" t="str">
            <v>Luke warmwater</v>
          </cell>
          <cell r="B15">
            <v>32</v>
          </cell>
          <cell r="C15">
            <v>50</v>
          </cell>
          <cell r="D15">
            <v>19</v>
          </cell>
          <cell r="E15">
            <v>30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E14"/>
  <sheetViews>
    <sheetView workbookViewId="0">
      <selection activeCell="N18" sqref="N18"/>
    </sheetView>
  </sheetViews>
  <sheetFormatPr defaultRowHeight="15" x14ac:dyDescent="0.25"/>
  <cols>
    <col min="1" max="1" width="15.85546875" bestFit="1" customWidth="1"/>
    <col min="2" max="2" width="4.42578125" bestFit="1" customWidth="1"/>
    <col min="3" max="3" width="7.140625" bestFit="1" customWidth="1"/>
    <col min="4" max="4" width="10.85546875" bestFit="1" customWidth="1"/>
    <col min="5" max="5" width="8.140625" bestFit="1" customWidth="1"/>
  </cols>
  <sheetData>
    <row r="4" spans="1:5" x14ac:dyDescent="0.25">
      <c r="B4" s="1" t="s">
        <v>0</v>
      </c>
      <c r="C4" s="1" t="s">
        <v>1</v>
      </c>
      <c r="D4" s="1" t="s">
        <v>2</v>
      </c>
      <c r="E4" s="1" t="s">
        <v>3</v>
      </c>
    </row>
    <row r="5" spans="1:5" x14ac:dyDescent="0.25">
      <c r="A5" s="1" t="s">
        <v>4</v>
      </c>
      <c r="B5">
        <v>55</v>
      </c>
      <c r="C5">
        <v>65</v>
      </c>
      <c r="D5">
        <v>54</v>
      </c>
      <c r="E5">
        <v>45</v>
      </c>
    </row>
    <row r="6" spans="1:5" x14ac:dyDescent="0.25">
      <c r="A6" s="1" t="s">
        <v>5</v>
      </c>
      <c r="B6">
        <v>76</v>
      </c>
      <c r="C6">
        <v>70</v>
      </c>
      <c r="D6">
        <v>65</v>
      </c>
      <c r="E6">
        <v>60</v>
      </c>
    </row>
    <row r="7" spans="1:5" x14ac:dyDescent="0.25">
      <c r="A7" s="1" t="s">
        <v>6</v>
      </c>
      <c r="B7">
        <v>43</v>
      </c>
      <c r="C7">
        <v>44</v>
      </c>
      <c r="D7">
        <v>40</v>
      </c>
      <c r="E7">
        <v>50</v>
      </c>
    </row>
    <row r="8" spans="1:5" x14ac:dyDescent="0.25">
      <c r="A8" s="1" t="s">
        <v>7</v>
      </c>
      <c r="B8">
        <v>32</v>
      </c>
      <c r="C8">
        <v>50</v>
      </c>
      <c r="D8">
        <v>19</v>
      </c>
      <c r="E8">
        <v>30</v>
      </c>
    </row>
    <row r="9" spans="1:5" x14ac:dyDescent="0.25">
      <c r="A9" s="1" t="s">
        <v>8</v>
      </c>
      <c r="B9">
        <v>62</v>
      </c>
      <c r="C9">
        <v>40</v>
      </c>
      <c r="D9">
        <v>40</v>
      </c>
      <c r="E9">
        <v>50</v>
      </c>
    </row>
    <row r="10" spans="1:5" x14ac:dyDescent="0.25">
      <c r="A10" s="1" t="s">
        <v>9</v>
      </c>
      <c r="B10">
        <v>72</v>
      </c>
      <c r="C10">
        <v>76</v>
      </c>
      <c r="D10">
        <v>68</v>
      </c>
      <c r="E10">
        <v>68</v>
      </c>
    </row>
    <row r="11" spans="1:5" x14ac:dyDescent="0.25">
      <c r="A11" s="1" t="s">
        <v>10</v>
      </c>
      <c r="B11">
        <v>39</v>
      </c>
      <c r="C11">
        <v>54</v>
      </c>
      <c r="D11">
        <v>29</v>
      </c>
      <c r="E11">
        <v>33</v>
      </c>
    </row>
    <row r="12" spans="1:5" x14ac:dyDescent="0.25">
      <c r="A12" s="1" t="s">
        <v>11</v>
      </c>
      <c r="B12">
        <v>22</v>
      </c>
      <c r="C12">
        <v>40</v>
      </c>
      <c r="D12">
        <v>18</v>
      </c>
      <c r="E12">
        <v>29</v>
      </c>
    </row>
    <row r="13" spans="1:5" x14ac:dyDescent="0.25">
      <c r="A13" s="1" t="s">
        <v>12</v>
      </c>
      <c r="B13">
        <v>71</v>
      </c>
      <c r="C13">
        <v>72</v>
      </c>
      <c r="D13">
        <v>78</v>
      </c>
      <c r="E13">
        <v>58</v>
      </c>
    </row>
    <row r="14" spans="1:5" x14ac:dyDescent="0.25">
      <c r="A14" s="1" t="s">
        <v>13</v>
      </c>
      <c r="B14">
        <v>32</v>
      </c>
      <c r="C14">
        <v>50</v>
      </c>
      <c r="D14">
        <v>19</v>
      </c>
      <c r="E14"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>
      <selection sqref="A1:G15"/>
    </sheetView>
  </sheetViews>
  <sheetFormatPr defaultRowHeight="15" x14ac:dyDescent="0.25"/>
  <cols>
    <col min="1" max="1" width="15.85546875" bestFit="1" customWidth="1"/>
    <col min="4" max="4" width="10.85546875" bestFit="1" customWidth="1"/>
  </cols>
  <sheetData>
    <row r="1" spans="1:7" x14ac:dyDescent="0.25">
      <c r="A1" s="21" t="s">
        <v>14</v>
      </c>
      <c r="B1" s="21"/>
      <c r="C1" s="21"/>
      <c r="D1" s="21"/>
      <c r="E1" s="21"/>
      <c r="F1" s="21"/>
      <c r="G1" s="21"/>
    </row>
    <row r="5" spans="1:7" x14ac:dyDescent="0.25">
      <c r="B5" s="2" t="s">
        <v>0</v>
      </c>
      <c r="C5" s="2" t="s">
        <v>1</v>
      </c>
      <c r="D5" s="2" t="s">
        <v>2</v>
      </c>
      <c r="E5" s="2" t="s">
        <v>3</v>
      </c>
    </row>
    <row r="6" spans="1:7" x14ac:dyDescent="0.25">
      <c r="A6" s="2" t="s">
        <v>4</v>
      </c>
      <c r="B6">
        <v>55</v>
      </c>
      <c r="C6">
        <v>65</v>
      </c>
      <c r="D6">
        <v>54</v>
      </c>
      <c r="E6">
        <v>45</v>
      </c>
    </row>
    <row r="7" spans="1:7" x14ac:dyDescent="0.25">
      <c r="A7" s="2" t="s">
        <v>5</v>
      </c>
      <c r="B7">
        <v>76</v>
      </c>
      <c r="C7">
        <v>70</v>
      </c>
      <c r="D7">
        <v>65</v>
      </c>
      <c r="E7">
        <v>60</v>
      </c>
    </row>
    <row r="8" spans="1:7" x14ac:dyDescent="0.25">
      <c r="A8" s="2" t="s">
        <v>6</v>
      </c>
      <c r="B8">
        <v>43</v>
      </c>
      <c r="C8">
        <v>44</v>
      </c>
      <c r="D8">
        <v>40</v>
      </c>
      <c r="E8">
        <v>50</v>
      </c>
    </row>
    <row r="9" spans="1:7" x14ac:dyDescent="0.25">
      <c r="A9" s="2" t="s">
        <v>7</v>
      </c>
      <c r="B9">
        <v>32</v>
      </c>
      <c r="C9">
        <v>50</v>
      </c>
      <c r="D9">
        <v>19</v>
      </c>
      <c r="E9">
        <v>30</v>
      </c>
    </row>
    <row r="10" spans="1:7" x14ac:dyDescent="0.25">
      <c r="A10" s="2" t="s">
        <v>8</v>
      </c>
      <c r="B10">
        <v>62</v>
      </c>
      <c r="C10">
        <v>40</v>
      </c>
      <c r="D10">
        <v>40</v>
      </c>
      <c r="E10">
        <v>50</v>
      </c>
    </row>
    <row r="11" spans="1:7" x14ac:dyDescent="0.25">
      <c r="A11" s="2" t="s">
        <v>9</v>
      </c>
      <c r="B11">
        <v>72</v>
      </c>
      <c r="C11">
        <v>76</v>
      </c>
      <c r="D11">
        <v>68</v>
      </c>
      <c r="E11">
        <v>68</v>
      </c>
    </row>
    <row r="12" spans="1:7" x14ac:dyDescent="0.25">
      <c r="A12" s="2" t="s">
        <v>10</v>
      </c>
      <c r="B12">
        <v>39</v>
      </c>
      <c r="C12">
        <v>54</v>
      </c>
      <c r="D12">
        <v>29</v>
      </c>
      <c r="E12">
        <v>33</v>
      </c>
    </row>
    <row r="13" spans="1:7" x14ac:dyDescent="0.25">
      <c r="A13" s="2" t="s">
        <v>11</v>
      </c>
      <c r="B13">
        <v>22</v>
      </c>
      <c r="C13">
        <v>40</v>
      </c>
      <c r="D13">
        <v>18</v>
      </c>
      <c r="E13">
        <v>29</v>
      </c>
    </row>
    <row r="14" spans="1:7" x14ac:dyDescent="0.25">
      <c r="A14" s="2" t="s">
        <v>12</v>
      </c>
      <c r="B14">
        <v>71</v>
      </c>
      <c r="C14">
        <v>72</v>
      </c>
      <c r="D14">
        <v>78</v>
      </c>
      <c r="E14">
        <v>58</v>
      </c>
    </row>
    <row r="15" spans="1:7" x14ac:dyDescent="0.25">
      <c r="A15" s="2" t="s">
        <v>13</v>
      </c>
      <c r="B15">
        <v>32</v>
      </c>
      <c r="C15">
        <v>50</v>
      </c>
      <c r="D15">
        <v>19</v>
      </c>
      <c r="E15">
        <v>30</v>
      </c>
    </row>
  </sheetData>
  <mergeCells count="1">
    <mergeCell ref="A1:G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activeCell="G24" sqref="G24"/>
    </sheetView>
  </sheetViews>
  <sheetFormatPr defaultRowHeight="15" x14ac:dyDescent="0.25"/>
  <cols>
    <col min="1" max="1" width="15.85546875" bestFit="1" customWidth="1"/>
    <col min="2" max="2" width="4.42578125" bestFit="1" customWidth="1"/>
    <col min="3" max="3" width="7.140625" bestFit="1" customWidth="1"/>
    <col min="4" max="4" width="10.85546875" bestFit="1" customWidth="1"/>
    <col min="5" max="5" width="8.140625" bestFit="1" customWidth="1"/>
  </cols>
  <sheetData>
    <row r="1" spans="1:7" x14ac:dyDescent="0.25">
      <c r="A1" s="21" t="s">
        <v>14</v>
      </c>
      <c r="B1" s="21"/>
      <c r="C1" s="21"/>
      <c r="D1" s="21"/>
      <c r="E1" s="21"/>
      <c r="F1" s="21"/>
      <c r="G1" s="21"/>
    </row>
    <row r="5" spans="1:7" x14ac:dyDescent="0.25">
      <c r="B5" s="2" t="s">
        <v>0</v>
      </c>
      <c r="C5" s="2" t="s">
        <v>1</v>
      </c>
      <c r="D5" s="2" t="s">
        <v>2</v>
      </c>
      <c r="E5" s="2" t="s">
        <v>3</v>
      </c>
    </row>
    <row r="6" spans="1:7" x14ac:dyDescent="0.25">
      <c r="A6" s="2" t="s">
        <v>4</v>
      </c>
      <c r="B6">
        <v>55</v>
      </c>
      <c r="C6">
        <v>65</v>
      </c>
      <c r="D6">
        <v>54</v>
      </c>
      <c r="E6">
        <v>45</v>
      </c>
    </row>
    <row r="7" spans="1:7" x14ac:dyDescent="0.25">
      <c r="A7" s="2" t="s">
        <v>5</v>
      </c>
      <c r="B7">
        <v>76</v>
      </c>
      <c r="C7">
        <v>70</v>
      </c>
      <c r="D7">
        <v>65</v>
      </c>
      <c r="E7">
        <v>60</v>
      </c>
    </row>
    <row r="8" spans="1:7" x14ac:dyDescent="0.25">
      <c r="A8" s="2" t="s">
        <v>6</v>
      </c>
      <c r="B8">
        <v>43</v>
      </c>
      <c r="C8">
        <v>44</v>
      </c>
      <c r="D8">
        <v>40</v>
      </c>
      <c r="E8">
        <v>50</v>
      </c>
    </row>
    <row r="9" spans="1:7" x14ac:dyDescent="0.25">
      <c r="A9" s="2" t="s">
        <v>7</v>
      </c>
      <c r="B9">
        <v>32</v>
      </c>
      <c r="C9">
        <v>50</v>
      </c>
      <c r="D9">
        <v>19</v>
      </c>
      <c r="E9">
        <v>30</v>
      </c>
    </row>
    <row r="10" spans="1:7" x14ac:dyDescent="0.25">
      <c r="A10" s="2" t="s">
        <v>8</v>
      </c>
      <c r="B10">
        <v>62</v>
      </c>
      <c r="C10">
        <v>40</v>
      </c>
      <c r="D10">
        <v>40</v>
      </c>
      <c r="E10">
        <v>50</v>
      </c>
    </row>
    <row r="11" spans="1:7" x14ac:dyDescent="0.25">
      <c r="A11" s="2" t="s">
        <v>9</v>
      </c>
      <c r="B11">
        <v>72</v>
      </c>
      <c r="C11">
        <v>76</v>
      </c>
      <c r="D11">
        <v>68</v>
      </c>
      <c r="E11">
        <v>68</v>
      </c>
    </row>
    <row r="12" spans="1:7" x14ac:dyDescent="0.25">
      <c r="A12" s="2" t="s">
        <v>10</v>
      </c>
      <c r="B12">
        <v>39</v>
      </c>
      <c r="C12">
        <v>54</v>
      </c>
      <c r="D12">
        <v>29</v>
      </c>
      <c r="E12">
        <v>33</v>
      </c>
    </row>
    <row r="13" spans="1:7" x14ac:dyDescent="0.25">
      <c r="A13" s="2" t="s">
        <v>11</v>
      </c>
      <c r="B13">
        <v>22</v>
      </c>
      <c r="C13">
        <v>40</v>
      </c>
      <c r="D13">
        <v>18</v>
      </c>
      <c r="E13">
        <v>29</v>
      </c>
    </row>
    <row r="14" spans="1:7" x14ac:dyDescent="0.25">
      <c r="A14" s="2" t="s">
        <v>12</v>
      </c>
      <c r="B14">
        <v>71</v>
      </c>
      <c r="C14">
        <v>72</v>
      </c>
      <c r="D14">
        <v>78</v>
      </c>
      <c r="E14">
        <v>58</v>
      </c>
    </row>
    <row r="15" spans="1:7" x14ac:dyDescent="0.25">
      <c r="A15" s="2" t="s">
        <v>13</v>
      </c>
      <c r="B15">
        <v>32</v>
      </c>
      <c r="C15">
        <v>50</v>
      </c>
      <c r="D15">
        <v>19</v>
      </c>
      <c r="E15">
        <v>30</v>
      </c>
    </row>
    <row r="16" spans="1:7" x14ac:dyDescent="0.25">
      <c r="A16" s="3" t="s">
        <v>15</v>
      </c>
      <c r="B16" s="3">
        <f>SUM(B6:B15)</f>
        <v>504</v>
      </c>
      <c r="C16" s="3">
        <f>SUM(C6:C15)</f>
        <v>561</v>
      </c>
      <c r="D16" s="3">
        <f>SUM(D6:D15)</f>
        <v>430</v>
      </c>
      <c r="E16" s="3">
        <f>SUM(E6:E15)</f>
        <v>453</v>
      </c>
    </row>
  </sheetData>
  <mergeCells count="1">
    <mergeCell ref="A1:G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workbookViewId="0">
      <selection activeCell="G24" sqref="G24"/>
    </sheetView>
  </sheetViews>
  <sheetFormatPr defaultRowHeight="15" x14ac:dyDescent="0.25"/>
  <cols>
    <col min="1" max="1" width="15.85546875" bestFit="1" customWidth="1"/>
    <col min="3" max="3" width="7.140625" bestFit="1" customWidth="1"/>
    <col min="4" max="4" width="10.85546875" bestFit="1" customWidth="1"/>
    <col min="5" max="5" width="8.140625" bestFit="1" customWidth="1"/>
    <col min="6" max="6" width="10.42578125" bestFit="1" customWidth="1"/>
  </cols>
  <sheetData>
    <row r="1" spans="1:7" x14ac:dyDescent="0.25">
      <c r="A1" s="21" t="s">
        <v>14</v>
      </c>
      <c r="B1" s="21"/>
      <c r="C1" s="21"/>
      <c r="D1" s="21"/>
      <c r="E1" s="21"/>
      <c r="F1" s="21"/>
      <c r="G1" s="21"/>
    </row>
    <row r="5" spans="1:7" x14ac:dyDescent="0.25">
      <c r="B5" s="2" t="s">
        <v>0</v>
      </c>
      <c r="C5" s="2" t="s">
        <v>1</v>
      </c>
      <c r="D5" s="2" t="s">
        <v>2</v>
      </c>
      <c r="E5" s="2" t="s">
        <v>3</v>
      </c>
      <c r="F5" s="3" t="s">
        <v>16</v>
      </c>
    </row>
    <row r="6" spans="1:7" x14ac:dyDescent="0.25">
      <c r="A6" s="2" t="s">
        <v>4</v>
      </c>
      <c r="B6">
        <v>55</v>
      </c>
      <c r="C6">
        <v>65</v>
      </c>
      <c r="D6">
        <v>54</v>
      </c>
      <c r="E6">
        <v>45</v>
      </c>
      <c r="F6">
        <f>SUM(B6:E6)</f>
        <v>219</v>
      </c>
    </row>
    <row r="7" spans="1:7" x14ac:dyDescent="0.25">
      <c r="A7" s="2" t="s">
        <v>5</v>
      </c>
      <c r="B7">
        <v>76</v>
      </c>
      <c r="C7">
        <v>70</v>
      </c>
      <c r="D7">
        <v>65</v>
      </c>
      <c r="E7">
        <v>60</v>
      </c>
      <c r="F7">
        <f t="shared" ref="F7:F15" si="0">SUM(B7:E7)</f>
        <v>271</v>
      </c>
    </row>
    <row r="8" spans="1:7" x14ac:dyDescent="0.25">
      <c r="A8" s="2" t="s">
        <v>6</v>
      </c>
      <c r="B8">
        <v>43</v>
      </c>
      <c r="C8">
        <v>44</v>
      </c>
      <c r="D8">
        <v>40</v>
      </c>
      <c r="E8">
        <v>50</v>
      </c>
      <c r="F8">
        <f t="shared" si="0"/>
        <v>177</v>
      </c>
    </row>
    <row r="9" spans="1:7" x14ac:dyDescent="0.25">
      <c r="A9" s="2" t="s">
        <v>7</v>
      </c>
      <c r="B9">
        <v>32</v>
      </c>
      <c r="C9">
        <v>50</v>
      </c>
      <c r="D9">
        <v>19</v>
      </c>
      <c r="E9">
        <v>30</v>
      </c>
      <c r="F9">
        <f t="shared" si="0"/>
        <v>131</v>
      </c>
    </row>
    <row r="10" spans="1:7" x14ac:dyDescent="0.25">
      <c r="A10" s="2" t="s">
        <v>8</v>
      </c>
      <c r="B10">
        <v>62</v>
      </c>
      <c r="C10">
        <v>40</v>
      </c>
      <c r="D10">
        <v>40</v>
      </c>
      <c r="E10">
        <v>50</v>
      </c>
      <c r="F10">
        <f t="shared" si="0"/>
        <v>192</v>
      </c>
    </row>
    <row r="11" spans="1:7" x14ac:dyDescent="0.25">
      <c r="A11" s="2" t="s">
        <v>9</v>
      </c>
      <c r="B11">
        <v>72</v>
      </c>
      <c r="C11">
        <v>76</v>
      </c>
      <c r="D11">
        <v>68</v>
      </c>
      <c r="E11">
        <v>68</v>
      </c>
      <c r="F11">
        <f t="shared" si="0"/>
        <v>284</v>
      </c>
    </row>
    <row r="12" spans="1:7" x14ac:dyDescent="0.25">
      <c r="A12" s="2" t="s">
        <v>10</v>
      </c>
      <c r="B12">
        <v>39</v>
      </c>
      <c r="C12">
        <v>54</v>
      </c>
      <c r="D12">
        <v>29</v>
      </c>
      <c r="E12">
        <v>33</v>
      </c>
      <c r="F12">
        <f t="shared" si="0"/>
        <v>155</v>
      </c>
    </row>
    <row r="13" spans="1:7" x14ac:dyDescent="0.25">
      <c r="A13" s="2" t="s">
        <v>11</v>
      </c>
      <c r="B13">
        <v>22</v>
      </c>
      <c r="C13">
        <v>40</v>
      </c>
      <c r="D13">
        <v>18</v>
      </c>
      <c r="E13">
        <v>29</v>
      </c>
      <c r="F13">
        <f t="shared" si="0"/>
        <v>109</v>
      </c>
    </row>
    <row r="14" spans="1:7" x14ac:dyDescent="0.25">
      <c r="A14" s="2" t="s">
        <v>12</v>
      </c>
      <c r="B14">
        <v>71</v>
      </c>
      <c r="C14">
        <v>72</v>
      </c>
      <c r="D14">
        <v>78</v>
      </c>
      <c r="E14">
        <v>58</v>
      </c>
      <c r="F14">
        <f t="shared" si="0"/>
        <v>279</v>
      </c>
    </row>
    <row r="15" spans="1:7" x14ac:dyDescent="0.25">
      <c r="A15" s="2" t="s">
        <v>13</v>
      </c>
      <c r="B15">
        <v>32</v>
      </c>
      <c r="C15">
        <v>50</v>
      </c>
      <c r="D15">
        <v>19</v>
      </c>
      <c r="E15">
        <v>30</v>
      </c>
      <c r="F15">
        <f t="shared" si="0"/>
        <v>131</v>
      </c>
    </row>
    <row r="16" spans="1:7" x14ac:dyDescent="0.25">
      <c r="A16" s="3" t="s">
        <v>15</v>
      </c>
      <c r="B16" s="3">
        <f>SUM(B6:B15)</f>
        <v>504</v>
      </c>
      <c r="C16" s="3">
        <f>SUM(C6:C15)</f>
        <v>561</v>
      </c>
      <c r="D16" s="3">
        <f>SUM(D6:D15)</f>
        <v>430</v>
      </c>
      <c r="E16" s="3">
        <f>SUM(E6:E15)</f>
        <v>453</v>
      </c>
    </row>
    <row r="17" spans="1:1" x14ac:dyDescent="0.25">
      <c r="A17" s="3"/>
    </row>
  </sheetData>
  <mergeCells count="1">
    <mergeCell ref="A1:G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workbookViewId="0">
      <selection activeCell="I17" sqref="I17:J17"/>
    </sheetView>
  </sheetViews>
  <sheetFormatPr defaultRowHeight="15" x14ac:dyDescent="0.25"/>
  <cols>
    <col min="1" max="1" width="15.85546875" bestFit="1" customWidth="1"/>
    <col min="2" max="2" width="5" bestFit="1" customWidth="1"/>
    <col min="3" max="3" width="7.140625" bestFit="1" customWidth="1"/>
    <col min="4" max="4" width="10.85546875" bestFit="1" customWidth="1"/>
    <col min="5" max="5" width="8.140625" bestFit="1" customWidth="1"/>
    <col min="6" max="6" width="10.42578125" bestFit="1" customWidth="1"/>
    <col min="7" max="7" width="13.42578125" bestFit="1" customWidth="1"/>
  </cols>
  <sheetData>
    <row r="1" spans="1:7" x14ac:dyDescent="0.25">
      <c r="A1" s="21" t="s">
        <v>14</v>
      </c>
      <c r="B1" s="21"/>
      <c r="C1" s="21"/>
      <c r="D1" s="21"/>
      <c r="E1" s="21"/>
      <c r="F1" s="21"/>
      <c r="G1" s="21"/>
    </row>
    <row r="5" spans="1:7" x14ac:dyDescent="0.25">
      <c r="B5" s="2" t="s">
        <v>0</v>
      </c>
      <c r="C5" s="2" t="s">
        <v>1</v>
      </c>
      <c r="D5" s="2" t="s">
        <v>2</v>
      </c>
      <c r="E5" s="2" t="s">
        <v>3</v>
      </c>
      <c r="F5" s="3" t="s">
        <v>16</v>
      </c>
      <c r="G5" s="5"/>
    </row>
    <row r="6" spans="1:7" x14ac:dyDescent="0.25">
      <c r="A6" s="2" t="s">
        <v>4</v>
      </c>
      <c r="B6">
        <v>55</v>
      </c>
      <c r="C6">
        <v>65</v>
      </c>
      <c r="D6">
        <v>54</v>
      </c>
      <c r="E6">
        <v>45</v>
      </c>
      <c r="F6">
        <f>SUM(B6:E6)</f>
        <v>219</v>
      </c>
      <c r="G6" s="5"/>
    </row>
    <row r="7" spans="1:7" x14ac:dyDescent="0.25">
      <c r="A7" s="2" t="s">
        <v>5</v>
      </c>
      <c r="B7">
        <v>76</v>
      </c>
      <c r="C7">
        <v>70</v>
      </c>
      <c r="D7">
        <v>65</v>
      </c>
      <c r="E7">
        <v>60</v>
      </c>
      <c r="F7">
        <f t="shared" ref="F7:F15" si="0">SUM(B7:E7)</f>
        <v>271</v>
      </c>
      <c r="G7" s="5"/>
    </row>
    <row r="8" spans="1:7" x14ac:dyDescent="0.25">
      <c r="A8" s="2" t="s">
        <v>6</v>
      </c>
      <c r="B8">
        <v>43</v>
      </c>
      <c r="C8">
        <v>44</v>
      </c>
      <c r="D8">
        <v>40</v>
      </c>
      <c r="E8">
        <v>50</v>
      </c>
      <c r="F8">
        <f t="shared" si="0"/>
        <v>177</v>
      </c>
      <c r="G8" s="5"/>
    </row>
    <row r="9" spans="1:7" x14ac:dyDescent="0.25">
      <c r="A9" s="2" t="s">
        <v>7</v>
      </c>
      <c r="B9">
        <v>32</v>
      </c>
      <c r="C9">
        <v>50</v>
      </c>
      <c r="D9">
        <v>19</v>
      </c>
      <c r="E9">
        <v>30</v>
      </c>
      <c r="F9">
        <f t="shared" si="0"/>
        <v>131</v>
      </c>
      <c r="G9" s="5"/>
    </row>
    <row r="10" spans="1:7" x14ac:dyDescent="0.25">
      <c r="A10" s="2" t="s">
        <v>8</v>
      </c>
      <c r="B10">
        <v>62</v>
      </c>
      <c r="C10">
        <v>40</v>
      </c>
      <c r="D10">
        <v>40</v>
      </c>
      <c r="E10">
        <v>50</v>
      </c>
      <c r="F10">
        <f t="shared" si="0"/>
        <v>192</v>
      </c>
      <c r="G10" s="5"/>
    </row>
    <row r="11" spans="1:7" x14ac:dyDescent="0.25">
      <c r="A11" s="2" t="s">
        <v>9</v>
      </c>
      <c r="B11">
        <v>72</v>
      </c>
      <c r="C11">
        <v>76</v>
      </c>
      <c r="D11">
        <v>68</v>
      </c>
      <c r="E11">
        <v>68</v>
      </c>
      <c r="F11">
        <f t="shared" si="0"/>
        <v>284</v>
      </c>
      <c r="G11" s="5"/>
    </row>
    <row r="12" spans="1:7" x14ac:dyDescent="0.25">
      <c r="A12" s="2" t="s">
        <v>10</v>
      </c>
      <c r="B12">
        <v>39</v>
      </c>
      <c r="C12">
        <v>54</v>
      </c>
      <c r="D12">
        <v>29</v>
      </c>
      <c r="E12">
        <v>33</v>
      </c>
      <c r="F12">
        <f t="shared" si="0"/>
        <v>155</v>
      </c>
      <c r="G12" s="5"/>
    </row>
    <row r="13" spans="1:7" x14ac:dyDescent="0.25">
      <c r="A13" s="2" t="s">
        <v>11</v>
      </c>
      <c r="B13">
        <v>22</v>
      </c>
      <c r="C13">
        <v>40</v>
      </c>
      <c r="D13">
        <v>18</v>
      </c>
      <c r="E13">
        <v>29</v>
      </c>
      <c r="F13">
        <f t="shared" si="0"/>
        <v>109</v>
      </c>
      <c r="G13" s="5"/>
    </row>
    <row r="14" spans="1:7" x14ac:dyDescent="0.25">
      <c r="A14" s="2" t="s">
        <v>12</v>
      </c>
      <c r="B14">
        <v>71</v>
      </c>
      <c r="C14">
        <v>72</v>
      </c>
      <c r="D14">
        <v>78</v>
      </c>
      <c r="E14">
        <v>58</v>
      </c>
      <c r="F14">
        <f t="shared" si="0"/>
        <v>279</v>
      </c>
      <c r="G14" s="5"/>
    </row>
    <row r="15" spans="1:7" x14ac:dyDescent="0.25">
      <c r="A15" s="2" t="s">
        <v>13</v>
      </c>
      <c r="B15">
        <v>32</v>
      </c>
      <c r="C15">
        <v>50</v>
      </c>
      <c r="D15">
        <v>19</v>
      </c>
      <c r="E15">
        <v>30</v>
      </c>
      <c r="F15">
        <f t="shared" si="0"/>
        <v>131</v>
      </c>
      <c r="G15" s="5"/>
    </row>
    <row r="16" spans="1:7" x14ac:dyDescent="0.25">
      <c r="A16" s="3" t="s">
        <v>15</v>
      </c>
      <c r="B16" s="3">
        <f>SUM(B6:B15)</f>
        <v>504</v>
      </c>
      <c r="C16" s="3">
        <f>SUM(C6:C15)</f>
        <v>561</v>
      </c>
      <c r="D16" s="3">
        <f>SUM(D6:D15)</f>
        <v>430</v>
      </c>
      <c r="E16" s="3">
        <f>SUM(E6:E15)</f>
        <v>453</v>
      </c>
    </row>
    <row r="17" spans="1:5" x14ac:dyDescent="0.25">
      <c r="A17" s="5" t="s">
        <v>17</v>
      </c>
      <c r="B17" s="5">
        <f>AVERAGE(B6:B15)</f>
        <v>50.4</v>
      </c>
      <c r="C17" s="5">
        <f>AVERAGE(C6:C15)</f>
        <v>56.1</v>
      </c>
      <c r="D17" s="5">
        <f>AVERAGE(D6:D15)</f>
        <v>43</v>
      </c>
      <c r="E17" s="5">
        <f>AVERAGE(E6:E15)</f>
        <v>45.3</v>
      </c>
    </row>
  </sheetData>
  <mergeCells count="1">
    <mergeCell ref="A1:G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G15" sqref="G15"/>
    </sheetView>
  </sheetViews>
  <sheetFormatPr defaultRowHeight="15" x14ac:dyDescent="0.25"/>
  <cols>
    <col min="1" max="1" width="15.85546875" bestFit="1" customWidth="1"/>
    <col min="2" max="2" width="5" bestFit="1" customWidth="1"/>
    <col min="3" max="3" width="7.140625" bestFit="1" customWidth="1"/>
    <col min="4" max="4" width="10.85546875" bestFit="1" customWidth="1"/>
    <col min="5" max="5" width="8.140625" bestFit="1" customWidth="1"/>
    <col min="6" max="6" width="10.42578125" bestFit="1" customWidth="1"/>
    <col min="7" max="7" width="13.42578125" bestFit="1" customWidth="1"/>
  </cols>
  <sheetData>
    <row r="1" spans="1:7" x14ac:dyDescent="0.25">
      <c r="A1" s="21" t="s">
        <v>14</v>
      </c>
      <c r="B1" s="21"/>
      <c r="C1" s="21"/>
      <c r="D1" s="21"/>
      <c r="E1" s="21"/>
      <c r="F1" s="21"/>
      <c r="G1" s="21"/>
    </row>
    <row r="5" spans="1:7" x14ac:dyDescent="0.25">
      <c r="B5" s="2" t="s">
        <v>0</v>
      </c>
      <c r="C5" s="2" t="s">
        <v>1</v>
      </c>
      <c r="D5" s="2" t="s">
        <v>2</v>
      </c>
      <c r="E5" s="2" t="s">
        <v>3</v>
      </c>
      <c r="F5" s="3" t="s">
        <v>16</v>
      </c>
      <c r="G5" s="5" t="s">
        <v>17</v>
      </c>
    </row>
    <row r="6" spans="1:7" x14ac:dyDescent="0.25">
      <c r="A6" s="2" t="s">
        <v>4</v>
      </c>
      <c r="B6">
        <v>55</v>
      </c>
      <c r="C6">
        <v>65</v>
      </c>
      <c r="D6">
        <v>54</v>
      </c>
      <c r="E6">
        <v>45</v>
      </c>
      <c r="F6" s="3">
        <f>SUM(B6:E6)</f>
        <v>219</v>
      </c>
      <c r="G6" s="6">
        <f>AVERAGE(B6:E6)</f>
        <v>54.75</v>
      </c>
    </row>
    <row r="7" spans="1:7" x14ac:dyDescent="0.25">
      <c r="A7" s="2" t="s">
        <v>5</v>
      </c>
      <c r="B7">
        <v>76</v>
      </c>
      <c r="C7">
        <v>70</v>
      </c>
      <c r="D7">
        <v>65</v>
      </c>
      <c r="E7">
        <v>60</v>
      </c>
      <c r="F7" s="3">
        <f t="shared" ref="F7:F16" si="0">SUM(B7:E7)</f>
        <v>271</v>
      </c>
      <c r="G7" s="6">
        <f t="shared" ref="G7:G15" si="1">AVERAGE(B7:E7)</f>
        <v>67.75</v>
      </c>
    </row>
    <row r="8" spans="1:7" x14ac:dyDescent="0.25">
      <c r="A8" s="2" t="s">
        <v>6</v>
      </c>
      <c r="B8">
        <v>43</v>
      </c>
      <c r="C8">
        <v>44</v>
      </c>
      <c r="D8">
        <v>40</v>
      </c>
      <c r="E8">
        <v>50</v>
      </c>
      <c r="F8" s="3">
        <f t="shared" si="0"/>
        <v>177</v>
      </c>
      <c r="G8" s="6">
        <f t="shared" si="1"/>
        <v>44.25</v>
      </c>
    </row>
    <row r="9" spans="1:7" x14ac:dyDescent="0.25">
      <c r="A9" s="2" t="s">
        <v>7</v>
      </c>
      <c r="B9">
        <v>32</v>
      </c>
      <c r="C9">
        <v>50</v>
      </c>
      <c r="D9">
        <v>19</v>
      </c>
      <c r="E9">
        <v>30</v>
      </c>
      <c r="F9" s="3">
        <f t="shared" si="0"/>
        <v>131</v>
      </c>
      <c r="G9" s="6">
        <f t="shared" si="1"/>
        <v>32.75</v>
      </c>
    </row>
    <row r="10" spans="1:7" x14ac:dyDescent="0.25">
      <c r="A10" s="2" t="s">
        <v>8</v>
      </c>
      <c r="B10">
        <v>62</v>
      </c>
      <c r="C10">
        <v>40</v>
      </c>
      <c r="D10">
        <v>40</v>
      </c>
      <c r="E10">
        <v>50</v>
      </c>
      <c r="F10" s="3">
        <f t="shared" si="0"/>
        <v>192</v>
      </c>
      <c r="G10" s="6">
        <f t="shared" si="1"/>
        <v>48</v>
      </c>
    </row>
    <row r="11" spans="1:7" x14ac:dyDescent="0.25">
      <c r="A11" s="2" t="s">
        <v>9</v>
      </c>
      <c r="B11">
        <v>72</v>
      </c>
      <c r="C11">
        <v>76</v>
      </c>
      <c r="D11">
        <v>68</v>
      </c>
      <c r="E11">
        <v>68</v>
      </c>
      <c r="F11" s="3">
        <f t="shared" si="0"/>
        <v>284</v>
      </c>
      <c r="G11" s="6">
        <f t="shared" si="1"/>
        <v>71</v>
      </c>
    </row>
    <row r="12" spans="1:7" x14ac:dyDescent="0.25">
      <c r="A12" s="2" t="s">
        <v>10</v>
      </c>
      <c r="B12">
        <v>39</v>
      </c>
      <c r="C12">
        <v>54</v>
      </c>
      <c r="D12">
        <v>29</v>
      </c>
      <c r="E12">
        <v>33</v>
      </c>
      <c r="F12" s="3">
        <f t="shared" si="0"/>
        <v>155</v>
      </c>
      <c r="G12" s="6">
        <f t="shared" si="1"/>
        <v>38.75</v>
      </c>
    </row>
    <row r="13" spans="1:7" x14ac:dyDescent="0.25">
      <c r="A13" s="2" t="s">
        <v>11</v>
      </c>
      <c r="B13">
        <v>22</v>
      </c>
      <c r="C13">
        <v>40</v>
      </c>
      <c r="D13">
        <v>18</v>
      </c>
      <c r="E13">
        <v>29</v>
      </c>
      <c r="F13" s="3">
        <f t="shared" si="0"/>
        <v>109</v>
      </c>
      <c r="G13" s="6">
        <f t="shared" si="1"/>
        <v>27.25</v>
      </c>
    </row>
    <row r="14" spans="1:7" x14ac:dyDescent="0.25">
      <c r="A14" s="2" t="s">
        <v>12</v>
      </c>
      <c r="B14">
        <v>71</v>
      </c>
      <c r="C14">
        <v>72</v>
      </c>
      <c r="D14">
        <v>78</v>
      </c>
      <c r="E14">
        <v>58</v>
      </c>
      <c r="F14" s="3">
        <f t="shared" si="0"/>
        <v>279</v>
      </c>
      <c r="G14" s="6">
        <f t="shared" si="1"/>
        <v>69.75</v>
      </c>
    </row>
    <row r="15" spans="1:7" x14ac:dyDescent="0.25">
      <c r="A15" s="2" t="s">
        <v>13</v>
      </c>
      <c r="B15">
        <v>32</v>
      </c>
      <c r="C15">
        <v>50</v>
      </c>
      <c r="D15">
        <v>19</v>
      </c>
      <c r="E15">
        <v>30</v>
      </c>
      <c r="F15" s="3">
        <f t="shared" si="0"/>
        <v>131</v>
      </c>
      <c r="G15" s="6">
        <f t="shared" si="1"/>
        <v>32.75</v>
      </c>
    </row>
    <row r="16" spans="1:7" x14ac:dyDescent="0.25">
      <c r="A16" s="3" t="s">
        <v>15</v>
      </c>
      <c r="B16" s="3">
        <f>SUM(B6:B15)</f>
        <v>504</v>
      </c>
      <c r="C16" s="3">
        <f>SUM(C6:C15)</f>
        <v>561</v>
      </c>
      <c r="D16" s="3">
        <f>SUM(D6:D15)</f>
        <v>430</v>
      </c>
      <c r="E16" s="3">
        <f>SUM(E6:E15)</f>
        <v>453</v>
      </c>
      <c r="F16" s="3">
        <f t="shared" si="0"/>
        <v>1948</v>
      </c>
    </row>
    <row r="17" spans="1:5" x14ac:dyDescent="0.25">
      <c r="A17" s="5" t="s">
        <v>17</v>
      </c>
      <c r="B17" s="6">
        <f>AVERAGE(B6:B15)</f>
        <v>50.4</v>
      </c>
      <c r="C17" s="6">
        <f>AVERAGE(C6:C15)</f>
        <v>56.1</v>
      </c>
      <c r="D17" s="6">
        <f>AVERAGE(D6:D15)</f>
        <v>43</v>
      </c>
      <c r="E17" s="6">
        <f>AVERAGE(E6:E15)</f>
        <v>45.3</v>
      </c>
    </row>
  </sheetData>
  <mergeCells count="1">
    <mergeCell ref="A1:G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workbookViewId="0">
      <selection activeCell="M31" sqref="M31"/>
    </sheetView>
  </sheetViews>
  <sheetFormatPr defaultRowHeight="15" x14ac:dyDescent="0.25"/>
  <cols>
    <col min="1" max="1" width="15.85546875" bestFit="1" customWidth="1"/>
    <col min="2" max="2" width="4.140625" customWidth="1"/>
    <col min="3" max="3" width="7.85546875" bestFit="1" customWidth="1"/>
    <col min="4" max="4" width="11.7109375" bestFit="1" customWidth="1"/>
    <col min="5" max="5" width="9" bestFit="1" customWidth="1"/>
    <col min="6" max="6" width="11.42578125" bestFit="1" customWidth="1"/>
    <col min="7" max="7" width="14.5703125" bestFit="1" customWidth="1"/>
    <col min="8" max="8" width="6.140625" bestFit="1" customWidth="1"/>
  </cols>
  <sheetData>
    <row r="1" spans="1:8" ht="15.75" x14ac:dyDescent="0.25">
      <c r="A1" s="22" t="s">
        <v>14</v>
      </c>
      <c r="B1" s="22"/>
      <c r="C1" s="22"/>
      <c r="D1" s="22"/>
      <c r="E1" s="22"/>
      <c r="F1" s="22"/>
      <c r="G1" s="22"/>
      <c r="H1" s="8"/>
    </row>
    <row r="2" spans="1:8" ht="15.75" x14ac:dyDescent="0.25">
      <c r="A2" s="8"/>
      <c r="B2" s="8"/>
      <c r="C2" s="8"/>
      <c r="D2" s="8"/>
      <c r="E2" s="8"/>
      <c r="F2" s="8"/>
      <c r="G2" s="8"/>
      <c r="H2" s="8"/>
    </row>
    <row r="3" spans="1:8" ht="15.75" x14ac:dyDescent="0.25">
      <c r="A3" s="8"/>
      <c r="B3" s="8"/>
      <c r="C3" s="8"/>
      <c r="D3" s="8"/>
      <c r="E3" s="8"/>
      <c r="F3" s="8"/>
      <c r="G3" s="8"/>
      <c r="H3" s="8"/>
    </row>
    <row r="4" spans="1:8" ht="15.75" x14ac:dyDescent="0.25">
      <c r="A4" s="8"/>
      <c r="B4" s="8"/>
      <c r="C4" s="8"/>
      <c r="D4" s="8"/>
      <c r="E4" s="8"/>
      <c r="F4" s="8"/>
      <c r="G4" s="8"/>
      <c r="H4" s="8"/>
    </row>
    <row r="5" spans="1:8" ht="15.75" x14ac:dyDescent="0.25">
      <c r="A5" s="9"/>
      <c r="B5" s="10" t="s">
        <v>0</v>
      </c>
      <c r="C5" s="10" t="s">
        <v>1</v>
      </c>
      <c r="D5" s="10" t="s">
        <v>2</v>
      </c>
      <c r="E5" s="10" t="s">
        <v>3</v>
      </c>
      <c r="F5" s="11" t="s">
        <v>16</v>
      </c>
      <c r="G5" s="12" t="s">
        <v>17</v>
      </c>
      <c r="H5" s="13" t="s">
        <v>18</v>
      </c>
    </row>
    <row r="6" spans="1:8" ht="15.75" x14ac:dyDescent="0.25">
      <c r="A6" s="10" t="s">
        <v>4</v>
      </c>
      <c r="B6" s="9">
        <v>55</v>
      </c>
      <c r="C6" s="9">
        <v>65</v>
      </c>
      <c r="D6" s="9">
        <v>54</v>
      </c>
      <c r="E6" s="9">
        <v>45</v>
      </c>
      <c r="F6" s="11">
        <f>SUM(B6:E6)</f>
        <v>219</v>
      </c>
      <c r="G6" s="14">
        <f>AVERAGE(B6:E6)</f>
        <v>54.75</v>
      </c>
      <c r="H6" s="15">
        <f>F6/$F$16</f>
        <v>0.11242299794661191</v>
      </c>
    </row>
    <row r="7" spans="1:8" ht="15.75" x14ac:dyDescent="0.25">
      <c r="A7" s="10" t="s">
        <v>5</v>
      </c>
      <c r="B7" s="9">
        <v>76</v>
      </c>
      <c r="C7" s="9">
        <v>70</v>
      </c>
      <c r="D7" s="9">
        <v>65</v>
      </c>
      <c r="E7" s="9">
        <v>60</v>
      </c>
      <c r="F7" s="11">
        <f t="shared" ref="F7:F16" si="0">SUM(B7:E7)</f>
        <v>271</v>
      </c>
      <c r="G7" s="14">
        <f t="shared" ref="G7:G15" si="1">AVERAGE(B7:E7)</f>
        <v>67.75</v>
      </c>
      <c r="H7" s="15">
        <f t="shared" ref="H7:H16" si="2">F7/$F$16</f>
        <v>0.13911704312114989</v>
      </c>
    </row>
    <row r="8" spans="1:8" ht="15.75" x14ac:dyDescent="0.25">
      <c r="A8" s="10" t="s">
        <v>6</v>
      </c>
      <c r="B8" s="9">
        <v>43</v>
      </c>
      <c r="C8" s="9">
        <v>44</v>
      </c>
      <c r="D8" s="9">
        <v>40</v>
      </c>
      <c r="E8" s="9">
        <v>50</v>
      </c>
      <c r="F8" s="11">
        <f t="shared" si="0"/>
        <v>177</v>
      </c>
      <c r="G8" s="14">
        <f t="shared" si="1"/>
        <v>44.25</v>
      </c>
      <c r="H8" s="15">
        <f t="shared" si="2"/>
        <v>9.0862422997946612E-2</v>
      </c>
    </row>
    <row r="9" spans="1:8" ht="15.75" x14ac:dyDescent="0.25">
      <c r="A9" s="10" t="s">
        <v>7</v>
      </c>
      <c r="B9" s="9">
        <v>32</v>
      </c>
      <c r="C9" s="9">
        <v>50</v>
      </c>
      <c r="D9" s="9">
        <v>19</v>
      </c>
      <c r="E9" s="9">
        <v>30</v>
      </c>
      <c r="F9" s="11">
        <f t="shared" si="0"/>
        <v>131</v>
      </c>
      <c r="G9" s="14">
        <f t="shared" si="1"/>
        <v>32.75</v>
      </c>
      <c r="H9" s="15">
        <f t="shared" si="2"/>
        <v>6.7248459958932236E-2</v>
      </c>
    </row>
    <row r="10" spans="1:8" ht="15.75" x14ac:dyDescent="0.25">
      <c r="A10" s="10" t="s">
        <v>8</v>
      </c>
      <c r="B10" s="9">
        <v>62</v>
      </c>
      <c r="C10" s="9">
        <v>40</v>
      </c>
      <c r="D10" s="9">
        <v>40</v>
      </c>
      <c r="E10" s="9">
        <v>50</v>
      </c>
      <c r="F10" s="11">
        <f t="shared" si="0"/>
        <v>192</v>
      </c>
      <c r="G10" s="14">
        <f t="shared" si="1"/>
        <v>48</v>
      </c>
      <c r="H10" s="15">
        <f t="shared" si="2"/>
        <v>9.856262833675565E-2</v>
      </c>
    </row>
    <row r="11" spans="1:8" ht="15.75" x14ac:dyDescent="0.25">
      <c r="A11" s="10" t="s">
        <v>9</v>
      </c>
      <c r="B11" s="9">
        <v>72</v>
      </c>
      <c r="C11" s="9">
        <v>76</v>
      </c>
      <c r="D11" s="9">
        <v>68</v>
      </c>
      <c r="E11" s="9">
        <v>68</v>
      </c>
      <c r="F11" s="11">
        <f t="shared" si="0"/>
        <v>284</v>
      </c>
      <c r="G11" s="14">
        <f t="shared" si="1"/>
        <v>71</v>
      </c>
      <c r="H11" s="15">
        <f t="shared" si="2"/>
        <v>0.14579055441478439</v>
      </c>
    </row>
    <row r="12" spans="1:8" ht="15.75" x14ac:dyDescent="0.25">
      <c r="A12" s="10" t="s">
        <v>10</v>
      </c>
      <c r="B12" s="9">
        <v>39</v>
      </c>
      <c r="C12" s="9">
        <v>54</v>
      </c>
      <c r="D12" s="9">
        <v>29</v>
      </c>
      <c r="E12" s="9">
        <v>33</v>
      </c>
      <c r="F12" s="11">
        <f t="shared" si="0"/>
        <v>155</v>
      </c>
      <c r="G12" s="14">
        <f t="shared" si="1"/>
        <v>38.75</v>
      </c>
      <c r="H12" s="15">
        <f t="shared" si="2"/>
        <v>7.9568788501026694E-2</v>
      </c>
    </row>
    <row r="13" spans="1:8" ht="15.75" x14ac:dyDescent="0.25">
      <c r="A13" s="10" t="s">
        <v>11</v>
      </c>
      <c r="B13" s="9">
        <v>22</v>
      </c>
      <c r="C13" s="9">
        <v>40</v>
      </c>
      <c r="D13" s="9">
        <v>18</v>
      </c>
      <c r="E13" s="9">
        <v>29</v>
      </c>
      <c r="F13" s="11">
        <f t="shared" si="0"/>
        <v>109</v>
      </c>
      <c r="G13" s="14">
        <f t="shared" si="1"/>
        <v>27.25</v>
      </c>
      <c r="H13" s="15">
        <f t="shared" si="2"/>
        <v>5.5954825462012317E-2</v>
      </c>
    </row>
    <row r="14" spans="1:8" ht="15.75" x14ac:dyDescent="0.25">
      <c r="A14" s="10" t="s">
        <v>12</v>
      </c>
      <c r="B14" s="9">
        <v>71</v>
      </c>
      <c r="C14" s="9">
        <v>72</v>
      </c>
      <c r="D14" s="9">
        <v>78</v>
      </c>
      <c r="E14" s="9">
        <v>58</v>
      </c>
      <c r="F14" s="11">
        <f t="shared" si="0"/>
        <v>279</v>
      </c>
      <c r="G14" s="14">
        <f t="shared" si="1"/>
        <v>69.75</v>
      </c>
      <c r="H14" s="15">
        <f t="shared" si="2"/>
        <v>0.14322381930184805</v>
      </c>
    </row>
    <row r="15" spans="1:8" ht="15.75" x14ac:dyDescent="0.25">
      <c r="A15" s="10" t="s">
        <v>13</v>
      </c>
      <c r="B15" s="9">
        <v>32</v>
      </c>
      <c r="C15" s="9">
        <v>50</v>
      </c>
      <c r="D15" s="9">
        <v>19</v>
      </c>
      <c r="E15" s="9">
        <v>30</v>
      </c>
      <c r="F15" s="11">
        <f t="shared" si="0"/>
        <v>131</v>
      </c>
      <c r="G15" s="14">
        <f t="shared" si="1"/>
        <v>32.75</v>
      </c>
      <c r="H15" s="15">
        <f t="shared" si="2"/>
        <v>6.7248459958932236E-2</v>
      </c>
    </row>
    <row r="16" spans="1:8" ht="15.75" x14ac:dyDescent="0.25">
      <c r="A16" s="11" t="s">
        <v>15</v>
      </c>
      <c r="B16" s="11">
        <f>SUM(B6:B15)</f>
        <v>504</v>
      </c>
      <c r="C16" s="11">
        <f>SUM(C6:C15)</f>
        <v>561</v>
      </c>
      <c r="D16" s="11">
        <f>SUM(D6:D15)</f>
        <v>430</v>
      </c>
      <c r="E16" s="11">
        <f>SUM(E6:E15)</f>
        <v>453</v>
      </c>
      <c r="F16" s="16">
        <f t="shared" si="0"/>
        <v>1948</v>
      </c>
      <c r="G16" s="9"/>
      <c r="H16" s="15">
        <f t="shared" si="2"/>
        <v>1</v>
      </c>
    </row>
    <row r="17" spans="1:8" ht="15.75" x14ac:dyDescent="0.25">
      <c r="A17" s="12" t="s">
        <v>17</v>
      </c>
      <c r="B17" s="14">
        <f>AVERAGE(B6:B15)</f>
        <v>50.4</v>
      </c>
      <c r="C17" s="14">
        <f>AVERAGE(C6:C15)</f>
        <v>56.1</v>
      </c>
      <c r="D17" s="14">
        <f>AVERAGE(D6:D15)</f>
        <v>43</v>
      </c>
      <c r="E17" s="14">
        <f>AVERAGE(E6:E15)</f>
        <v>45.3</v>
      </c>
      <c r="F17" s="9"/>
      <c r="G17" s="9"/>
      <c r="H17" s="8"/>
    </row>
    <row r="20" spans="1:8" s="18" customFormat="1" ht="15.75" x14ac:dyDescent="0.25">
      <c r="A20" s="18" t="s">
        <v>19</v>
      </c>
    </row>
    <row r="21" spans="1:8" s="7" customFormat="1" x14ac:dyDescent="0.25"/>
    <row r="22" spans="1:8" s="18" customFormat="1" ht="15.75" x14ac:dyDescent="0.25">
      <c r="A22" s="18" t="s">
        <v>20</v>
      </c>
    </row>
    <row r="24" spans="1:8" s="8" customFormat="1" ht="15.75" x14ac:dyDescent="0.25">
      <c r="A24" s="18" t="s">
        <v>21</v>
      </c>
    </row>
    <row r="26" spans="1:8" s="8" customFormat="1" ht="15.75" x14ac:dyDescent="0.25">
      <c r="A26" s="18" t="s">
        <v>22</v>
      </c>
    </row>
  </sheetData>
  <mergeCells count="1">
    <mergeCell ref="A1:G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workbookViewId="0">
      <selection activeCell="J5" sqref="J5"/>
    </sheetView>
  </sheetViews>
  <sheetFormatPr defaultRowHeight="15" x14ac:dyDescent="0.25"/>
  <cols>
    <col min="1" max="1" width="17.7109375" bestFit="1" customWidth="1"/>
    <col min="2" max="2" width="4.7109375" bestFit="1" customWidth="1"/>
    <col min="3" max="3" width="7.85546875" bestFit="1" customWidth="1"/>
    <col min="4" max="4" width="11.7109375" bestFit="1" customWidth="1"/>
    <col min="5" max="5" width="9" bestFit="1" customWidth="1"/>
    <col min="6" max="6" width="11.42578125" bestFit="1" customWidth="1"/>
    <col min="7" max="7" width="14.5703125" bestFit="1" customWidth="1"/>
    <col min="8" max="8" width="6.140625" bestFit="1" customWidth="1"/>
    <col min="9" max="9" width="16.140625" bestFit="1" customWidth="1"/>
    <col min="10" max="10" width="11.140625" bestFit="1" customWidth="1"/>
  </cols>
  <sheetData>
    <row r="1" spans="1:11" ht="18.75" x14ac:dyDescent="0.3">
      <c r="A1" s="23" t="s">
        <v>14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1" ht="15.75" x14ac:dyDescent="0.25">
      <c r="A2" s="8"/>
      <c r="B2" s="8"/>
      <c r="C2" s="8"/>
      <c r="D2" s="8"/>
      <c r="E2" s="8"/>
      <c r="F2" s="8"/>
      <c r="G2" s="8"/>
      <c r="H2" s="8"/>
    </row>
    <row r="3" spans="1:11" ht="15.75" x14ac:dyDescent="0.25">
      <c r="A3" s="8"/>
      <c r="B3" s="8"/>
      <c r="C3" s="8"/>
      <c r="D3" s="8"/>
      <c r="E3" s="8"/>
      <c r="F3" s="8"/>
      <c r="G3" s="8"/>
      <c r="H3" s="8"/>
    </row>
    <row r="4" spans="1:11" ht="15.75" x14ac:dyDescent="0.25">
      <c r="A4" s="8"/>
      <c r="B4" s="8"/>
      <c r="C4" s="8"/>
      <c r="D4" s="8"/>
      <c r="E4" s="8"/>
      <c r="F4" s="8"/>
      <c r="G4" s="8"/>
      <c r="H4" s="8"/>
    </row>
    <row r="5" spans="1:11" ht="15.75" x14ac:dyDescent="0.25">
      <c r="A5" s="9"/>
      <c r="B5" s="10" t="s">
        <v>0</v>
      </c>
      <c r="C5" s="10" t="s">
        <v>1</v>
      </c>
      <c r="D5" s="10" t="s">
        <v>2</v>
      </c>
      <c r="E5" s="10" t="s">
        <v>3</v>
      </c>
      <c r="F5" s="11" t="s">
        <v>16</v>
      </c>
      <c r="G5" s="12" t="s">
        <v>17</v>
      </c>
      <c r="H5" s="13" t="s">
        <v>18</v>
      </c>
      <c r="I5" s="17" t="s">
        <v>23</v>
      </c>
    </row>
    <row r="6" spans="1:11" ht="15.75" x14ac:dyDescent="0.25">
      <c r="A6" s="10" t="s">
        <v>4</v>
      </c>
      <c r="B6" s="9">
        <v>55</v>
      </c>
      <c r="C6" s="9">
        <v>65</v>
      </c>
      <c r="D6" s="9">
        <v>54</v>
      </c>
      <c r="E6" s="9">
        <v>45</v>
      </c>
      <c r="F6" s="11">
        <f>SUM(B6:E6)</f>
        <v>219</v>
      </c>
      <c r="G6" s="14">
        <f>AVERAGE(B6:E6)</f>
        <v>54.75</v>
      </c>
      <c r="H6" s="15">
        <f>F6/$F$16</f>
        <v>0.11242299794661191</v>
      </c>
      <c r="I6" s="7" t="str">
        <f>IF(G6&gt;50,"Gold Award","Need to Improve")</f>
        <v>Gold Award</v>
      </c>
    </row>
    <row r="7" spans="1:11" ht="15.75" x14ac:dyDescent="0.25">
      <c r="A7" s="10" t="s">
        <v>5</v>
      </c>
      <c r="B7" s="9">
        <v>76</v>
      </c>
      <c r="C7" s="9">
        <v>70</v>
      </c>
      <c r="D7" s="9">
        <v>65</v>
      </c>
      <c r="E7" s="9">
        <v>60</v>
      </c>
      <c r="F7" s="11">
        <f t="shared" ref="F7:F16" si="0">SUM(B7:E7)</f>
        <v>271</v>
      </c>
      <c r="G7" s="14">
        <f t="shared" ref="G7:G15" si="1">AVERAGE(B7:E7)</f>
        <v>67.75</v>
      </c>
      <c r="H7" s="15">
        <f t="shared" ref="H7:H16" si="2">F7/$F$16</f>
        <v>0.13911704312114989</v>
      </c>
      <c r="I7" s="7" t="str">
        <f t="shared" ref="I7:I15" si="3">IF(G7&gt;50,"Gold Award","Need to Improve")</f>
        <v>Gold Award</v>
      </c>
    </row>
    <row r="8" spans="1:11" ht="15.75" x14ac:dyDescent="0.25">
      <c r="A8" s="10" t="s">
        <v>6</v>
      </c>
      <c r="B8" s="9">
        <v>43</v>
      </c>
      <c r="C8" s="9">
        <v>44</v>
      </c>
      <c r="D8" s="9">
        <v>40</v>
      </c>
      <c r="E8" s="9">
        <v>50</v>
      </c>
      <c r="F8" s="11">
        <f t="shared" si="0"/>
        <v>177</v>
      </c>
      <c r="G8" s="14">
        <f t="shared" si="1"/>
        <v>44.25</v>
      </c>
      <c r="H8" s="15">
        <f t="shared" si="2"/>
        <v>9.0862422997946612E-2</v>
      </c>
      <c r="I8" s="7" t="str">
        <f t="shared" si="3"/>
        <v>Need to Improve</v>
      </c>
    </row>
    <row r="9" spans="1:11" ht="15.75" x14ac:dyDescent="0.25">
      <c r="A9" s="10" t="s">
        <v>7</v>
      </c>
      <c r="B9" s="9">
        <v>32</v>
      </c>
      <c r="C9" s="9">
        <v>50</v>
      </c>
      <c r="D9" s="9">
        <v>19</v>
      </c>
      <c r="E9" s="9">
        <v>30</v>
      </c>
      <c r="F9" s="11">
        <f t="shared" si="0"/>
        <v>131</v>
      </c>
      <c r="G9" s="14">
        <f t="shared" si="1"/>
        <v>32.75</v>
      </c>
      <c r="H9" s="15">
        <f t="shared" si="2"/>
        <v>6.7248459958932236E-2</v>
      </c>
      <c r="I9" s="7" t="str">
        <f t="shared" si="3"/>
        <v>Need to Improve</v>
      </c>
    </row>
    <row r="10" spans="1:11" ht="15.75" x14ac:dyDescent="0.25">
      <c r="A10" s="10" t="s">
        <v>8</v>
      </c>
      <c r="B10" s="9">
        <v>62</v>
      </c>
      <c r="C10" s="9">
        <v>40</v>
      </c>
      <c r="D10" s="9">
        <v>40</v>
      </c>
      <c r="E10" s="9">
        <v>50</v>
      </c>
      <c r="F10" s="11">
        <f t="shared" si="0"/>
        <v>192</v>
      </c>
      <c r="G10" s="14">
        <f t="shared" si="1"/>
        <v>48</v>
      </c>
      <c r="H10" s="15">
        <f t="shared" si="2"/>
        <v>9.856262833675565E-2</v>
      </c>
      <c r="I10" s="7" t="str">
        <f t="shared" si="3"/>
        <v>Need to Improve</v>
      </c>
    </row>
    <row r="11" spans="1:11" ht="15.75" x14ac:dyDescent="0.25">
      <c r="A11" s="10" t="s">
        <v>9</v>
      </c>
      <c r="B11" s="9">
        <v>72</v>
      </c>
      <c r="C11" s="9">
        <v>76</v>
      </c>
      <c r="D11" s="9">
        <v>68</v>
      </c>
      <c r="E11" s="9">
        <v>68</v>
      </c>
      <c r="F11" s="11">
        <f t="shared" si="0"/>
        <v>284</v>
      </c>
      <c r="G11" s="14">
        <f t="shared" si="1"/>
        <v>71</v>
      </c>
      <c r="H11" s="15">
        <f t="shared" si="2"/>
        <v>0.14579055441478439</v>
      </c>
      <c r="I11" s="7" t="str">
        <f t="shared" si="3"/>
        <v>Gold Award</v>
      </c>
    </row>
    <row r="12" spans="1:11" ht="15.75" x14ac:dyDescent="0.25">
      <c r="A12" s="10" t="s">
        <v>10</v>
      </c>
      <c r="B12" s="9">
        <v>39</v>
      </c>
      <c r="C12" s="9">
        <v>54</v>
      </c>
      <c r="D12" s="9">
        <v>29</v>
      </c>
      <c r="E12" s="9">
        <v>33</v>
      </c>
      <c r="F12" s="11">
        <f t="shared" si="0"/>
        <v>155</v>
      </c>
      <c r="G12" s="14">
        <f t="shared" si="1"/>
        <v>38.75</v>
      </c>
      <c r="H12" s="15">
        <f t="shared" si="2"/>
        <v>7.9568788501026694E-2</v>
      </c>
      <c r="I12" s="7" t="str">
        <f t="shared" si="3"/>
        <v>Need to Improve</v>
      </c>
    </row>
    <row r="13" spans="1:11" ht="15.75" x14ac:dyDescent="0.25">
      <c r="A13" s="10" t="s">
        <v>11</v>
      </c>
      <c r="B13" s="9">
        <v>22</v>
      </c>
      <c r="C13" s="9">
        <v>40</v>
      </c>
      <c r="D13" s="9">
        <v>18</v>
      </c>
      <c r="E13" s="9">
        <v>29</v>
      </c>
      <c r="F13" s="11">
        <f t="shared" si="0"/>
        <v>109</v>
      </c>
      <c r="G13" s="14">
        <f t="shared" si="1"/>
        <v>27.25</v>
      </c>
      <c r="H13" s="15">
        <f t="shared" si="2"/>
        <v>5.5954825462012317E-2</v>
      </c>
      <c r="I13" s="7" t="str">
        <f t="shared" si="3"/>
        <v>Need to Improve</v>
      </c>
    </row>
    <row r="14" spans="1:11" ht="15.75" x14ac:dyDescent="0.25">
      <c r="A14" s="10" t="s">
        <v>12</v>
      </c>
      <c r="B14" s="9">
        <v>71</v>
      </c>
      <c r="C14" s="9">
        <v>72</v>
      </c>
      <c r="D14" s="9">
        <v>78</v>
      </c>
      <c r="E14" s="9">
        <v>58</v>
      </c>
      <c r="F14" s="11">
        <f t="shared" si="0"/>
        <v>279</v>
      </c>
      <c r="G14" s="14">
        <f t="shared" si="1"/>
        <v>69.75</v>
      </c>
      <c r="H14" s="15">
        <f t="shared" si="2"/>
        <v>0.14322381930184805</v>
      </c>
      <c r="I14" s="7" t="str">
        <f t="shared" si="3"/>
        <v>Gold Award</v>
      </c>
    </row>
    <row r="15" spans="1:11" ht="15.75" x14ac:dyDescent="0.25">
      <c r="A15" s="10" t="s">
        <v>13</v>
      </c>
      <c r="B15" s="9">
        <v>32</v>
      </c>
      <c r="C15" s="9">
        <v>50</v>
      </c>
      <c r="D15" s="9">
        <v>19</v>
      </c>
      <c r="E15" s="9">
        <v>30</v>
      </c>
      <c r="F15" s="11">
        <f t="shared" si="0"/>
        <v>131</v>
      </c>
      <c r="G15" s="14">
        <f t="shared" si="1"/>
        <v>32.75</v>
      </c>
      <c r="H15" s="15">
        <f t="shared" si="2"/>
        <v>6.7248459958932236E-2</v>
      </c>
      <c r="I15" s="7" t="str">
        <f t="shared" si="3"/>
        <v>Need to Improve</v>
      </c>
    </row>
    <row r="16" spans="1:11" ht="15.75" x14ac:dyDescent="0.25">
      <c r="A16" s="11" t="s">
        <v>15</v>
      </c>
      <c r="B16" s="11">
        <f>SUM(B6:B15)</f>
        <v>504</v>
      </c>
      <c r="C16" s="11">
        <f>SUM(C6:C15)</f>
        <v>561</v>
      </c>
      <c r="D16" s="11">
        <f>SUM(D6:D15)</f>
        <v>430</v>
      </c>
      <c r="E16" s="11">
        <f>SUM(E6:E15)</f>
        <v>453</v>
      </c>
      <c r="F16" s="16">
        <f t="shared" si="0"/>
        <v>1948</v>
      </c>
      <c r="G16" s="9"/>
      <c r="H16" s="15">
        <f t="shared" si="2"/>
        <v>1</v>
      </c>
    </row>
    <row r="17" spans="1:8" ht="15.75" x14ac:dyDescent="0.25">
      <c r="A17" s="12" t="s">
        <v>17</v>
      </c>
      <c r="B17" s="14">
        <f>AVERAGE(B6:B15)</f>
        <v>50.4</v>
      </c>
      <c r="C17" s="14">
        <f>AVERAGE(C6:C15)</f>
        <v>56.1</v>
      </c>
      <c r="D17" s="14">
        <f>AVERAGE(D6:D15)</f>
        <v>43</v>
      </c>
      <c r="E17" s="14">
        <f>AVERAGE(E6:E15)</f>
        <v>45.3</v>
      </c>
      <c r="F17" s="9"/>
      <c r="G17" s="9"/>
      <c r="H17" s="8"/>
    </row>
    <row r="19" spans="1:8" s="8" customFormat="1" ht="15.75" x14ac:dyDescent="0.25">
      <c r="A19" s="18" t="s">
        <v>24</v>
      </c>
    </row>
    <row r="21" spans="1:8" ht="15.75" x14ac:dyDescent="0.25">
      <c r="A21" s="18" t="s">
        <v>25</v>
      </c>
    </row>
    <row r="23" spans="1:8" ht="15.75" x14ac:dyDescent="0.25">
      <c r="A23" s="18" t="s">
        <v>26</v>
      </c>
    </row>
    <row r="25" spans="1:8" s="18" customFormat="1" ht="15.75" x14ac:dyDescent="0.25">
      <c r="A25" s="18" t="s">
        <v>27</v>
      </c>
    </row>
  </sheetData>
  <mergeCells count="1">
    <mergeCell ref="A1:K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workbookViewId="0">
      <selection sqref="A1:N18"/>
    </sheetView>
  </sheetViews>
  <sheetFormatPr defaultRowHeight="15" x14ac:dyDescent="0.25"/>
  <cols>
    <col min="1" max="1" width="17.7109375" bestFit="1" customWidth="1"/>
    <col min="2" max="2" width="4.7109375" bestFit="1" customWidth="1"/>
    <col min="3" max="3" width="7.85546875" bestFit="1" customWidth="1"/>
    <col min="4" max="4" width="11.7109375" bestFit="1" customWidth="1"/>
    <col min="5" max="5" width="9.85546875" customWidth="1"/>
    <col min="6" max="6" width="11.42578125" bestFit="1" customWidth="1"/>
    <col min="7" max="7" width="14.5703125" bestFit="1" customWidth="1"/>
    <col min="8" max="8" width="6.140625" bestFit="1" customWidth="1"/>
    <col min="9" max="9" width="16.140625" bestFit="1" customWidth="1"/>
    <col min="10" max="10" width="11.140625" bestFit="1" customWidth="1"/>
    <col min="13" max="13" width="18" bestFit="1" customWidth="1"/>
    <col min="14" max="14" width="11.140625" bestFit="1" customWidth="1"/>
  </cols>
  <sheetData>
    <row r="1" spans="1:14" ht="18.75" x14ac:dyDescent="0.3">
      <c r="A1" s="23" t="s">
        <v>14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4" ht="15.75" x14ac:dyDescent="0.25">
      <c r="A2" s="8"/>
      <c r="B2" s="8"/>
      <c r="C2" s="8"/>
      <c r="D2" s="8"/>
      <c r="E2" s="8"/>
      <c r="F2" s="8"/>
      <c r="G2" s="8"/>
      <c r="H2" s="8"/>
    </row>
    <row r="3" spans="1:14" ht="15.75" x14ac:dyDescent="0.25">
      <c r="A3" s="8"/>
      <c r="B3" s="8"/>
      <c r="C3" s="8"/>
      <c r="D3" s="8"/>
      <c r="E3" s="8"/>
      <c r="F3" s="8"/>
      <c r="G3" s="8"/>
      <c r="H3" s="8"/>
    </row>
    <row r="4" spans="1:14" ht="15.75" x14ac:dyDescent="0.25">
      <c r="A4" s="8"/>
      <c r="B4" s="8"/>
      <c r="C4" s="8"/>
      <c r="D4" s="8"/>
      <c r="E4" s="8"/>
      <c r="F4" s="8"/>
      <c r="G4" s="8"/>
      <c r="H4" s="8"/>
    </row>
    <row r="5" spans="1:14" ht="15.75" x14ac:dyDescent="0.25">
      <c r="A5" s="9"/>
      <c r="B5" s="10" t="s">
        <v>0</v>
      </c>
      <c r="C5" s="10" t="s">
        <v>1</v>
      </c>
      <c r="D5" s="10" t="s">
        <v>2</v>
      </c>
      <c r="E5" s="10" t="s">
        <v>3</v>
      </c>
      <c r="F5" s="11" t="s">
        <v>16</v>
      </c>
      <c r="G5" s="12" t="s">
        <v>17</v>
      </c>
      <c r="H5" s="13" t="s">
        <v>18</v>
      </c>
      <c r="I5" s="17" t="s">
        <v>23</v>
      </c>
      <c r="J5" s="20" t="s">
        <v>28</v>
      </c>
      <c r="M5" t="s">
        <v>29</v>
      </c>
    </row>
    <row r="6" spans="1:14" ht="15.75" x14ac:dyDescent="0.25">
      <c r="A6" s="10" t="s">
        <v>4</v>
      </c>
      <c r="B6" s="9">
        <v>55</v>
      </c>
      <c r="C6" s="9">
        <v>65</v>
      </c>
      <c r="D6" s="9">
        <v>54</v>
      </c>
      <c r="E6" s="9">
        <v>45</v>
      </c>
      <c r="F6" s="11">
        <f>SUM(B6:E6)</f>
        <v>219</v>
      </c>
      <c r="G6" s="14">
        <f>AVERAGE(B6:E6)</f>
        <v>54.75</v>
      </c>
      <c r="H6" s="15">
        <f>F6/$F$16</f>
        <v>0.11242299794661191</v>
      </c>
      <c r="I6" s="7" t="str">
        <f>IF(G6&gt;50,"Gold Award","Need to Improve")</f>
        <v>Gold Award</v>
      </c>
      <c r="J6" s="20" t="str">
        <f>VLOOKUP(H6,$M$7:$N$12,2)</f>
        <v>Class 2</v>
      </c>
      <c r="M6" s="1" t="s">
        <v>30</v>
      </c>
      <c r="N6" s="1" t="s">
        <v>28</v>
      </c>
    </row>
    <row r="7" spans="1:14" ht="15.75" x14ac:dyDescent="0.25">
      <c r="A7" s="10" t="s">
        <v>5</v>
      </c>
      <c r="B7" s="9">
        <v>76</v>
      </c>
      <c r="C7" s="9">
        <v>70</v>
      </c>
      <c r="D7" s="9">
        <v>65</v>
      </c>
      <c r="E7" s="9">
        <v>60</v>
      </c>
      <c r="F7" s="11">
        <f t="shared" ref="F7:F16" si="0">SUM(B7:E7)</f>
        <v>271</v>
      </c>
      <c r="G7" s="14">
        <f t="shared" ref="G7:G15" si="1">AVERAGE(B7:E7)</f>
        <v>67.75</v>
      </c>
      <c r="H7" s="15">
        <f t="shared" ref="H7:H16" si="2">F7/$F$16</f>
        <v>0.13911704312114989</v>
      </c>
      <c r="I7" s="7" t="str">
        <f t="shared" ref="I7:I15" si="3">IF(G7&gt;50,"Gold Award","Need to Improve")</f>
        <v>Gold Award</v>
      </c>
      <c r="J7" s="20" t="str">
        <f t="shared" ref="J7:J15" si="4">VLOOKUP(H7,$M$7:$N$12,2)</f>
        <v>Class 2</v>
      </c>
      <c r="M7" s="19">
        <v>0</v>
      </c>
      <c r="N7" s="4" t="s">
        <v>31</v>
      </c>
    </row>
    <row r="8" spans="1:14" ht="15.75" x14ac:dyDescent="0.25">
      <c r="A8" s="10" t="s">
        <v>6</v>
      </c>
      <c r="B8" s="9">
        <v>43</v>
      </c>
      <c r="C8" s="9">
        <v>44</v>
      </c>
      <c r="D8" s="9">
        <v>40</v>
      </c>
      <c r="E8" s="9">
        <v>50</v>
      </c>
      <c r="F8" s="11">
        <f t="shared" si="0"/>
        <v>177</v>
      </c>
      <c r="G8" s="14">
        <f t="shared" si="1"/>
        <v>44.25</v>
      </c>
      <c r="H8" s="15">
        <f t="shared" si="2"/>
        <v>9.0862422997946612E-2</v>
      </c>
      <c r="I8" s="7" t="str">
        <f t="shared" si="3"/>
        <v>Need to Improve</v>
      </c>
      <c r="J8" s="20" t="str">
        <f t="shared" si="4"/>
        <v>Class 1</v>
      </c>
      <c r="M8" s="19">
        <v>0.1</v>
      </c>
      <c r="N8" s="4" t="s">
        <v>32</v>
      </c>
    </row>
    <row r="9" spans="1:14" ht="15.75" x14ac:dyDescent="0.25">
      <c r="A9" s="10" t="s">
        <v>7</v>
      </c>
      <c r="B9" s="9">
        <v>32</v>
      </c>
      <c r="C9" s="9">
        <v>50</v>
      </c>
      <c r="D9" s="9">
        <v>19</v>
      </c>
      <c r="E9" s="9">
        <v>30</v>
      </c>
      <c r="F9" s="11">
        <f t="shared" si="0"/>
        <v>131</v>
      </c>
      <c r="G9" s="14">
        <f t="shared" si="1"/>
        <v>32.75</v>
      </c>
      <c r="H9" s="15">
        <f t="shared" si="2"/>
        <v>6.7248459958932236E-2</v>
      </c>
      <c r="I9" s="7" t="str">
        <f t="shared" si="3"/>
        <v>Need to Improve</v>
      </c>
      <c r="J9" s="20" t="str">
        <f t="shared" si="4"/>
        <v>Class 1</v>
      </c>
      <c r="M9" s="19">
        <v>0.2</v>
      </c>
      <c r="N9" s="4" t="s">
        <v>33</v>
      </c>
    </row>
    <row r="10" spans="1:14" ht="15.75" x14ac:dyDescent="0.25">
      <c r="A10" s="10" t="s">
        <v>8</v>
      </c>
      <c r="B10" s="9">
        <v>62</v>
      </c>
      <c r="C10" s="9">
        <v>40</v>
      </c>
      <c r="D10" s="9">
        <v>40</v>
      </c>
      <c r="E10" s="9">
        <v>50</v>
      </c>
      <c r="F10" s="11">
        <f t="shared" si="0"/>
        <v>192</v>
      </c>
      <c r="G10" s="14">
        <f t="shared" si="1"/>
        <v>48</v>
      </c>
      <c r="H10" s="15">
        <f t="shared" si="2"/>
        <v>9.856262833675565E-2</v>
      </c>
      <c r="I10" s="7" t="str">
        <f t="shared" si="3"/>
        <v>Need to Improve</v>
      </c>
      <c r="J10" s="20" t="str">
        <f t="shared" si="4"/>
        <v>Class 1</v>
      </c>
      <c r="M10" s="19">
        <v>0.3</v>
      </c>
      <c r="N10" s="4" t="s">
        <v>34</v>
      </c>
    </row>
    <row r="11" spans="1:14" ht="15.75" x14ac:dyDescent="0.25">
      <c r="A11" s="10" t="s">
        <v>9</v>
      </c>
      <c r="B11" s="9">
        <v>72</v>
      </c>
      <c r="C11" s="9">
        <v>76</v>
      </c>
      <c r="D11" s="9">
        <v>68</v>
      </c>
      <c r="E11" s="9">
        <v>68</v>
      </c>
      <c r="F11" s="11">
        <f t="shared" si="0"/>
        <v>284</v>
      </c>
      <c r="G11" s="14">
        <f t="shared" si="1"/>
        <v>71</v>
      </c>
      <c r="H11" s="15">
        <f t="shared" si="2"/>
        <v>0.14579055441478439</v>
      </c>
      <c r="I11" s="7" t="str">
        <f t="shared" si="3"/>
        <v>Gold Award</v>
      </c>
      <c r="J11" s="20" t="str">
        <f t="shared" si="4"/>
        <v>Class 2</v>
      </c>
      <c r="M11" s="19">
        <v>0.4</v>
      </c>
      <c r="N11" s="4" t="s">
        <v>35</v>
      </c>
    </row>
    <row r="12" spans="1:14" ht="15.75" x14ac:dyDescent="0.25">
      <c r="A12" s="10" t="s">
        <v>10</v>
      </c>
      <c r="B12" s="9">
        <v>39</v>
      </c>
      <c r="C12" s="9">
        <v>54</v>
      </c>
      <c r="D12" s="9">
        <v>29</v>
      </c>
      <c r="E12" s="9">
        <v>33</v>
      </c>
      <c r="F12" s="11">
        <f t="shared" si="0"/>
        <v>155</v>
      </c>
      <c r="G12" s="14">
        <f t="shared" si="1"/>
        <v>38.75</v>
      </c>
      <c r="H12" s="15">
        <f t="shared" si="2"/>
        <v>7.9568788501026694E-2</v>
      </c>
      <c r="I12" s="7" t="str">
        <f t="shared" si="3"/>
        <v>Need to Improve</v>
      </c>
      <c r="J12" s="20" t="str">
        <f t="shared" si="4"/>
        <v>Class 1</v>
      </c>
      <c r="M12" s="19">
        <v>0.5</v>
      </c>
      <c r="N12" s="4" t="s">
        <v>36</v>
      </c>
    </row>
    <row r="13" spans="1:14" ht="15.75" x14ac:dyDescent="0.25">
      <c r="A13" s="10" t="s">
        <v>11</v>
      </c>
      <c r="B13" s="9">
        <v>22</v>
      </c>
      <c r="C13" s="9">
        <v>40</v>
      </c>
      <c r="D13" s="9">
        <v>18</v>
      </c>
      <c r="E13" s="9">
        <v>29</v>
      </c>
      <c r="F13" s="11">
        <f t="shared" si="0"/>
        <v>109</v>
      </c>
      <c r="G13" s="14">
        <f t="shared" si="1"/>
        <v>27.25</v>
      </c>
      <c r="H13" s="15">
        <f t="shared" si="2"/>
        <v>5.5954825462012317E-2</v>
      </c>
      <c r="I13" s="7" t="str">
        <f t="shared" si="3"/>
        <v>Need to Improve</v>
      </c>
      <c r="J13" s="20" t="str">
        <f t="shared" si="4"/>
        <v>Class 1</v>
      </c>
    </row>
    <row r="14" spans="1:14" ht="15.75" x14ac:dyDescent="0.25">
      <c r="A14" s="10" t="s">
        <v>12</v>
      </c>
      <c r="B14" s="9">
        <v>71</v>
      </c>
      <c r="C14" s="9">
        <v>72</v>
      </c>
      <c r="D14" s="9">
        <v>78</v>
      </c>
      <c r="E14" s="9">
        <v>58</v>
      </c>
      <c r="F14" s="11">
        <f t="shared" si="0"/>
        <v>279</v>
      </c>
      <c r="G14" s="14">
        <f t="shared" si="1"/>
        <v>69.75</v>
      </c>
      <c r="H14" s="15">
        <f t="shared" si="2"/>
        <v>0.14322381930184805</v>
      </c>
      <c r="I14" s="7" t="str">
        <f t="shared" si="3"/>
        <v>Gold Award</v>
      </c>
      <c r="J14" s="20" t="str">
        <f t="shared" si="4"/>
        <v>Class 2</v>
      </c>
    </row>
    <row r="15" spans="1:14" ht="15.75" x14ac:dyDescent="0.25">
      <c r="A15" s="10" t="s">
        <v>13</v>
      </c>
      <c r="B15" s="9">
        <v>32</v>
      </c>
      <c r="C15" s="9">
        <v>50</v>
      </c>
      <c r="D15" s="9">
        <v>19</v>
      </c>
      <c r="E15" s="9">
        <v>30</v>
      </c>
      <c r="F15" s="11">
        <f t="shared" si="0"/>
        <v>131</v>
      </c>
      <c r="G15" s="14">
        <f t="shared" si="1"/>
        <v>32.75</v>
      </c>
      <c r="H15" s="15">
        <f t="shared" si="2"/>
        <v>6.7248459958932236E-2</v>
      </c>
      <c r="I15" s="7" t="str">
        <f t="shared" si="3"/>
        <v>Need to Improve</v>
      </c>
      <c r="J15" s="20" t="str">
        <f t="shared" si="4"/>
        <v>Class 1</v>
      </c>
    </row>
    <row r="16" spans="1:14" ht="15.75" x14ac:dyDescent="0.25">
      <c r="A16" s="11" t="s">
        <v>15</v>
      </c>
      <c r="B16" s="11">
        <f>SUM(B6:B15)</f>
        <v>504</v>
      </c>
      <c r="C16" s="11">
        <f>SUM(C6:C15)</f>
        <v>561</v>
      </c>
      <c r="D16" s="11">
        <f>SUM(D6:D15)</f>
        <v>430</v>
      </c>
      <c r="E16" s="11">
        <f>SUM(E6:E15)</f>
        <v>453</v>
      </c>
      <c r="F16" s="16">
        <f t="shared" si="0"/>
        <v>1948</v>
      </c>
      <c r="G16" s="9"/>
      <c r="H16" s="15">
        <f t="shared" si="2"/>
        <v>1</v>
      </c>
    </row>
    <row r="17" spans="1:8" ht="15.75" x14ac:dyDescent="0.25">
      <c r="A17" s="12" t="s">
        <v>17</v>
      </c>
      <c r="B17" s="14">
        <f>AVERAGE(B6:B15)</f>
        <v>50.4</v>
      </c>
      <c r="C17" s="14">
        <f>AVERAGE(C6:C15)</f>
        <v>56.1</v>
      </c>
      <c r="D17" s="14">
        <f>AVERAGE(D6:D15)</f>
        <v>43</v>
      </c>
      <c r="E17" s="14">
        <f>AVERAGE(E6:E15)</f>
        <v>45.3</v>
      </c>
      <c r="F17" s="9"/>
      <c r="G17" s="9"/>
      <c r="H17" s="8"/>
    </row>
    <row r="19" spans="1:8" s="18" customFormat="1" ht="15.75" x14ac:dyDescent="0.25">
      <c r="A19" s="18" t="s">
        <v>37</v>
      </c>
    </row>
    <row r="21" spans="1:8" s="18" customFormat="1" ht="15.75" x14ac:dyDescent="0.25">
      <c r="A21" s="18" t="s">
        <v>38</v>
      </c>
    </row>
    <row r="23" spans="1:8" s="18" customFormat="1" ht="15.75" x14ac:dyDescent="0.25">
      <c r="A23" s="18" t="s">
        <v>39</v>
      </c>
    </row>
    <row r="25" spans="1:8" s="18" customFormat="1" ht="15.75" x14ac:dyDescent="0.25">
      <c r="A25" s="18" t="s">
        <v>40</v>
      </c>
    </row>
  </sheetData>
  <mergeCells count="1">
    <mergeCell ref="A1:K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workbookViewId="0">
      <selection activeCell="E28" sqref="E28"/>
    </sheetView>
  </sheetViews>
  <sheetFormatPr defaultRowHeight="15" x14ac:dyDescent="0.25"/>
  <cols>
    <col min="1" max="1" width="17.7109375" bestFit="1" customWidth="1"/>
    <col min="2" max="2" width="4.7109375" bestFit="1" customWidth="1"/>
    <col min="3" max="3" width="7.85546875" bestFit="1" customWidth="1"/>
    <col min="4" max="4" width="11.7109375" bestFit="1" customWidth="1"/>
    <col min="5" max="5" width="9" bestFit="1" customWidth="1"/>
    <col min="6" max="6" width="11.42578125" bestFit="1" customWidth="1"/>
    <col min="7" max="7" width="14.5703125" bestFit="1" customWidth="1"/>
    <col min="8" max="8" width="6.140625" bestFit="1" customWidth="1"/>
    <col min="9" max="9" width="16.140625" bestFit="1" customWidth="1"/>
    <col min="10" max="10" width="11.140625" bestFit="1" customWidth="1"/>
    <col min="13" max="13" width="18" bestFit="1" customWidth="1"/>
    <col min="14" max="14" width="11.140625" bestFit="1" customWidth="1"/>
  </cols>
  <sheetData>
    <row r="1" spans="1:14" ht="18.75" x14ac:dyDescent="0.3">
      <c r="A1" s="23" t="s">
        <v>14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4" ht="15.75" x14ac:dyDescent="0.25">
      <c r="A2" s="8"/>
      <c r="B2" s="8"/>
      <c r="C2" s="8"/>
      <c r="D2" s="8"/>
      <c r="E2" s="8"/>
      <c r="F2" s="8"/>
      <c r="G2" s="8"/>
      <c r="H2" s="8"/>
    </row>
    <row r="3" spans="1:14" ht="15.75" x14ac:dyDescent="0.25">
      <c r="A3" s="8"/>
      <c r="B3" s="8"/>
      <c r="C3" s="8"/>
      <c r="D3" s="8"/>
      <c r="E3" s="8"/>
      <c r="F3" s="8"/>
      <c r="G3" s="8"/>
      <c r="H3" s="8"/>
    </row>
    <row r="4" spans="1:14" ht="15.75" x14ac:dyDescent="0.25">
      <c r="A4" s="8"/>
      <c r="B4" s="8"/>
      <c r="C4" s="8"/>
      <c r="D4" s="8"/>
      <c r="E4" s="8"/>
      <c r="F4" s="8"/>
      <c r="G4" s="8"/>
      <c r="H4" s="8"/>
    </row>
    <row r="5" spans="1:14" ht="15.75" x14ac:dyDescent="0.25">
      <c r="A5" s="9"/>
      <c r="B5" s="10" t="s">
        <v>0</v>
      </c>
      <c r="C5" s="10" t="s">
        <v>1</v>
      </c>
      <c r="D5" s="10" t="s">
        <v>2</v>
      </c>
      <c r="E5" s="10" t="s">
        <v>3</v>
      </c>
      <c r="F5" s="11" t="s">
        <v>16</v>
      </c>
      <c r="G5" s="12" t="s">
        <v>17</v>
      </c>
      <c r="H5" s="13" t="s">
        <v>18</v>
      </c>
      <c r="I5" s="17" t="s">
        <v>23</v>
      </c>
      <c r="J5" s="20" t="s">
        <v>28</v>
      </c>
      <c r="M5" t="s">
        <v>29</v>
      </c>
    </row>
    <row r="6" spans="1:14" ht="15.75" x14ac:dyDescent="0.25">
      <c r="A6" s="10" t="s">
        <v>4</v>
      </c>
      <c r="B6" s="9">
        <v>55</v>
      </c>
      <c r="C6" s="9">
        <v>65</v>
      </c>
      <c r="D6" s="9">
        <v>54</v>
      </c>
      <c r="E6" s="9">
        <v>45</v>
      </c>
      <c r="F6" s="11">
        <f>SUM(B6:E6)</f>
        <v>219</v>
      </c>
      <c r="G6" s="14">
        <f>AVERAGE(B6:E6)</f>
        <v>54.75</v>
      </c>
      <c r="H6" s="15">
        <f>F6/$F$16</f>
        <v>0.11242299794661191</v>
      </c>
      <c r="I6" s="7" t="str">
        <f>IF(G6&gt;50,"Gold Award","Need to Improve")</f>
        <v>Gold Award</v>
      </c>
      <c r="J6" s="20" t="str">
        <f>VLOOKUP(H6,$M$7:$N$12,2)</f>
        <v>Class 2</v>
      </c>
      <c r="M6" s="1" t="s">
        <v>30</v>
      </c>
      <c r="N6" s="1" t="s">
        <v>28</v>
      </c>
    </row>
    <row r="7" spans="1:14" ht="15.75" x14ac:dyDescent="0.25">
      <c r="A7" s="10" t="s">
        <v>5</v>
      </c>
      <c r="B7" s="9">
        <v>76</v>
      </c>
      <c r="C7" s="9">
        <v>70</v>
      </c>
      <c r="D7" s="9">
        <v>65</v>
      </c>
      <c r="E7" s="9">
        <v>60</v>
      </c>
      <c r="F7" s="11">
        <f t="shared" ref="F7:F16" si="0">SUM(B7:E7)</f>
        <v>271</v>
      </c>
      <c r="G7" s="14">
        <f t="shared" ref="G7:G15" si="1">AVERAGE(B7:E7)</f>
        <v>67.75</v>
      </c>
      <c r="H7" s="15">
        <f t="shared" ref="H7:H16" si="2">F7/$F$16</f>
        <v>0.13911704312114989</v>
      </c>
      <c r="I7" s="7" t="str">
        <f t="shared" ref="I7:I15" si="3">IF(G7&gt;50,"Gold Award","Need to Improve")</f>
        <v>Gold Award</v>
      </c>
      <c r="J7" s="20" t="str">
        <f t="shared" ref="J7:J15" si="4">VLOOKUP(H7,$M$7:$N$12,2)</f>
        <v>Class 2</v>
      </c>
      <c r="M7" s="19">
        <v>0</v>
      </c>
      <c r="N7" s="4" t="s">
        <v>31</v>
      </c>
    </row>
    <row r="8" spans="1:14" ht="15.75" x14ac:dyDescent="0.25">
      <c r="A8" s="10" t="s">
        <v>6</v>
      </c>
      <c r="B8" s="9">
        <v>43</v>
      </c>
      <c r="C8" s="9">
        <v>44</v>
      </c>
      <c r="D8" s="9">
        <v>40</v>
      </c>
      <c r="E8" s="9">
        <v>50</v>
      </c>
      <c r="F8" s="11">
        <f t="shared" si="0"/>
        <v>177</v>
      </c>
      <c r="G8" s="14">
        <f t="shared" si="1"/>
        <v>44.25</v>
      </c>
      <c r="H8" s="15">
        <f t="shared" si="2"/>
        <v>9.0862422997946612E-2</v>
      </c>
      <c r="I8" s="7" t="str">
        <f t="shared" si="3"/>
        <v>Need to Improve</v>
      </c>
      <c r="J8" s="20" t="str">
        <f t="shared" si="4"/>
        <v>Class 1</v>
      </c>
      <c r="M8" s="19">
        <v>0.1</v>
      </c>
      <c r="N8" s="4" t="s">
        <v>32</v>
      </c>
    </row>
    <row r="9" spans="1:14" ht="15.75" x14ac:dyDescent="0.25">
      <c r="A9" s="10" t="s">
        <v>7</v>
      </c>
      <c r="B9" s="9">
        <v>32</v>
      </c>
      <c r="C9" s="9">
        <v>50</v>
      </c>
      <c r="D9" s="9">
        <v>19</v>
      </c>
      <c r="E9" s="9">
        <v>30</v>
      </c>
      <c r="F9" s="11">
        <f t="shared" si="0"/>
        <v>131</v>
      </c>
      <c r="G9" s="14">
        <f t="shared" si="1"/>
        <v>32.75</v>
      </c>
      <c r="H9" s="15">
        <f t="shared" si="2"/>
        <v>6.7248459958932236E-2</v>
      </c>
      <c r="I9" s="7" t="str">
        <f t="shared" si="3"/>
        <v>Need to Improve</v>
      </c>
      <c r="J9" s="20" t="str">
        <f t="shared" si="4"/>
        <v>Class 1</v>
      </c>
      <c r="M9" s="19">
        <v>0.2</v>
      </c>
      <c r="N9" s="4" t="s">
        <v>33</v>
      </c>
    </row>
    <row r="10" spans="1:14" ht="15.75" x14ac:dyDescent="0.25">
      <c r="A10" s="10" t="s">
        <v>8</v>
      </c>
      <c r="B10" s="9">
        <v>62</v>
      </c>
      <c r="C10" s="9">
        <v>40</v>
      </c>
      <c r="D10" s="9">
        <v>40</v>
      </c>
      <c r="E10" s="9">
        <v>50</v>
      </c>
      <c r="F10" s="11">
        <f t="shared" si="0"/>
        <v>192</v>
      </c>
      <c r="G10" s="14">
        <f t="shared" si="1"/>
        <v>48</v>
      </c>
      <c r="H10" s="15">
        <f t="shared" si="2"/>
        <v>9.856262833675565E-2</v>
      </c>
      <c r="I10" s="7" t="str">
        <f t="shared" si="3"/>
        <v>Need to Improve</v>
      </c>
      <c r="J10" s="20" t="str">
        <f t="shared" si="4"/>
        <v>Class 1</v>
      </c>
      <c r="M10" s="19">
        <v>0.3</v>
      </c>
      <c r="N10" s="4" t="s">
        <v>34</v>
      </c>
    </row>
    <row r="11" spans="1:14" ht="15.75" x14ac:dyDescent="0.25">
      <c r="A11" s="10" t="s">
        <v>9</v>
      </c>
      <c r="B11" s="9">
        <v>72</v>
      </c>
      <c r="C11" s="9">
        <v>76</v>
      </c>
      <c r="D11" s="9">
        <v>68</v>
      </c>
      <c r="E11" s="9">
        <v>68</v>
      </c>
      <c r="F11" s="11">
        <f t="shared" si="0"/>
        <v>284</v>
      </c>
      <c r="G11" s="14">
        <f t="shared" si="1"/>
        <v>71</v>
      </c>
      <c r="H11" s="15">
        <f t="shared" si="2"/>
        <v>0.14579055441478439</v>
      </c>
      <c r="I11" s="7" t="str">
        <f t="shared" si="3"/>
        <v>Gold Award</v>
      </c>
      <c r="J11" s="20" t="str">
        <f t="shared" si="4"/>
        <v>Class 2</v>
      </c>
      <c r="M11" s="19">
        <v>0.4</v>
      </c>
      <c r="N11" s="4" t="s">
        <v>35</v>
      </c>
    </row>
    <row r="12" spans="1:14" ht="15.75" x14ac:dyDescent="0.25">
      <c r="A12" s="10" t="s">
        <v>10</v>
      </c>
      <c r="B12" s="9">
        <v>39</v>
      </c>
      <c r="C12" s="9">
        <v>54</v>
      </c>
      <c r="D12" s="9">
        <v>29</v>
      </c>
      <c r="E12" s="9">
        <v>33</v>
      </c>
      <c r="F12" s="11">
        <f t="shared" si="0"/>
        <v>155</v>
      </c>
      <c r="G12" s="14">
        <f t="shared" si="1"/>
        <v>38.75</v>
      </c>
      <c r="H12" s="15">
        <f t="shared" si="2"/>
        <v>7.9568788501026694E-2</v>
      </c>
      <c r="I12" s="7" t="str">
        <f t="shared" si="3"/>
        <v>Need to Improve</v>
      </c>
      <c r="J12" s="20" t="str">
        <f t="shared" si="4"/>
        <v>Class 1</v>
      </c>
      <c r="M12" s="19">
        <v>0.5</v>
      </c>
      <c r="N12" s="4" t="s">
        <v>36</v>
      </c>
    </row>
    <row r="13" spans="1:14" ht="15.75" x14ac:dyDescent="0.25">
      <c r="A13" s="10" t="s">
        <v>11</v>
      </c>
      <c r="B13" s="9">
        <v>22</v>
      </c>
      <c r="C13" s="9">
        <v>40</v>
      </c>
      <c r="D13" s="9">
        <v>18</v>
      </c>
      <c r="E13" s="9">
        <v>29</v>
      </c>
      <c r="F13" s="11">
        <f t="shared" si="0"/>
        <v>109</v>
      </c>
      <c r="G13" s="14">
        <f t="shared" si="1"/>
        <v>27.25</v>
      </c>
      <c r="H13" s="15">
        <f t="shared" si="2"/>
        <v>5.5954825462012317E-2</v>
      </c>
      <c r="I13" s="7" t="str">
        <f t="shared" si="3"/>
        <v>Need to Improve</v>
      </c>
      <c r="J13" s="20" t="str">
        <f t="shared" si="4"/>
        <v>Class 1</v>
      </c>
    </row>
    <row r="14" spans="1:14" ht="15.75" x14ac:dyDescent="0.25">
      <c r="A14" s="10" t="s">
        <v>12</v>
      </c>
      <c r="B14" s="9">
        <v>71</v>
      </c>
      <c r="C14" s="9">
        <v>72</v>
      </c>
      <c r="D14" s="9">
        <v>78</v>
      </c>
      <c r="E14" s="9">
        <v>58</v>
      </c>
      <c r="F14" s="11">
        <f t="shared" si="0"/>
        <v>279</v>
      </c>
      <c r="G14" s="14">
        <f t="shared" si="1"/>
        <v>69.75</v>
      </c>
      <c r="H14" s="15">
        <f t="shared" si="2"/>
        <v>0.14322381930184805</v>
      </c>
      <c r="I14" s="7" t="str">
        <f t="shared" si="3"/>
        <v>Gold Award</v>
      </c>
      <c r="J14" s="20" t="str">
        <f t="shared" si="4"/>
        <v>Class 2</v>
      </c>
    </row>
    <row r="15" spans="1:14" ht="15.75" x14ac:dyDescent="0.25">
      <c r="A15" s="10" t="s">
        <v>13</v>
      </c>
      <c r="B15" s="9">
        <v>32</v>
      </c>
      <c r="C15" s="9">
        <v>50</v>
      </c>
      <c r="D15" s="9">
        <v>19</v>
      </c>
      <c r="E15" s="9">
        <v>30</v>
      </c>
      <c r="F15" s="11">
        <f t="shared" si="0"/>
        <v>131</v>
      </c>
      <c r="G15" s="14">
        <f t="shared" si="1"/>
        <v>32.75</v>
      </c>
      <c r="H15" s="15">
        <f t="shared" si="2"/>
        <v>6.7248459958932236E-2</v>
      </c>
      <c r="I15" s="7" t="str">
        <f t="shared" si="3"/>
        <v>Need to Improve</v>
      </c>
      <c r="J15" s="20" t="str">
        <f t="shared" si="4"/>
        <v>Class 1</v>
      </c>
    </row>
    <row r="16" spans="1:14" ht="15.75" x14ac:dyDescent="0.25">
      <c r="A16" s="11" t="s">
        <v>15</v>
      </c>
      <c r="B16" s="11">
        <f>SUM(B6:B15)</f>
        <v>504</v>
      </c>
      <c r="C16" s="11">
        <f>SUM(C6:C15)</f>
        <v>561</v>
      </c>
      <c r="D16" s="11">
        <f>SUM(D6:D15)</f>
        <v>430</v>
      </c>
      <c r="E16" s="11">
        <f>SUM(E6:E15)</f>
        <v>453</v>
      </c>
      <c r="F16" s="16">
        <f t="shared" si="0"/>
        <v>1948</v>
      </c>
      <c r="G16" s="9"/>
      <c r="H16" s="15">
        <f t="shared" si="2"/>
        <v>1</v>
      </c>
    </row>
    <row r="17" spans="1:8" ht="15.75" x14ac:dyDescent="0.25">
      <c r="A17" s="12" t="s">
        <v>17</v>
      </c>
      <c r="B17" s="14">
        <f>AVERAGE(B6:B15)</f>
        <v>50.4</v>
      </c>
      <c r="C17" s="14">
        <f>AVERAGE(C6:C15)</f>
        <v>56.1</v>
      </c>
      <c r="D17" s="14">
        <f>AVERAGE(D6:D15)</f>
        <v>43</v>
      </c>
      <c r="E17" s="14">
        <f>AVERAGE(E6:E15)</f>
        <v>45.3</v>
      </c>
      <c r="F17" s="9"/>
      <c r="G17" s="9"/>
      <c r="H17" s="8"/>
    </row>
  </sheetData>
  <mergeCells count="1">
    <mergeCell ref="A1:K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Q1</vt:lpstr>
      <vt:lpstr>Q2&amp;Q3</vt:lpstr>
      <vt:lpstr>Q4</vt:lpstr>
      <vt:lpstr>Q5</vt:lpstr>
      <vt:lpstr>Q6</vt:lpstr>
      <vt:lpstr>Q7</vt:lpstr>
      <vt:lpstr>Q8</vt:lpstr>
      <vt:lpstr>Q10</vt:lpstr>
      <vt:lpstr>Q11</vt:lpstr>
      <vt:lpstr>Q12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Davina</dc:creator>
  <cp:lastModifiedBy>Davina Evans</cp:lastModifiedBy>
  <dcterms:created xsi:type="dcterms:W3CDTF">2016-10-30T18:38:04Z</dcterms:created>
  <dcterms:modified xsi:type="dcterms:W3CDTF">2020-07-20T08:58:18Z</dcterms:modified>
</cp:coreProperties>
</file>