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9A93680A-D681-4731-AEDB-FE4C9F2718FB}"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<sst xmlns="http://schemas.openxmlformats.org/spreadsheetml/2006/main" count="342" uniqueCount="220">
  <si>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</si>
  <si>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</si>
  <si>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</si>
  <si>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</si>
  <si>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</si>
  <si>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</si>
  <si>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</si>
  <si>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</si>
  <si>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</si>
  <si>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</si>
  <si>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</si>
  <si>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</si>
  <si>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</si>
  <si>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</si>
  <si>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</si>
  <si>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</si>
  <si>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</si>
  <si>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</si>
  <si>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</si>
  <si>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</si>
  <si>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</si>
  <si>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</si>
  <si>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</si>
  <si>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</si>
  <si>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</si>
  <si>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</si>
  <si>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</si>
  <si>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</si>
  <si>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</si>
  <si>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</si>
  <si>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</si>
  <si>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</si>
  <si>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</si>
  <si>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</si>
  <si>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</si>
  <si>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</si>
  <si>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</si>
  <si>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</si>
  <si>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</si>
  <si>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</si>
  <si>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</si>
  <si>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</si>
  <si>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</si>
  <si>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</si>
  <si>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</si>
  <si>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</si>
  <si>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</si>
  <si>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</si>
  <si>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</si>
  <si>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</si>
  <si>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</si>
  <si>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</si>
  <si>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</si>
  <si>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</si>
  <si>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</si>
  <si>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</si>
  <si>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</si>
  <si>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</si>
  <si>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</si>
  <si>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</si>
  <si>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</si>
  <si>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</si>
  <si>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</si>
  <si>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</si>
  <si>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</si>
  <si>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</si>
  <si>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</si>
  <si>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</si>
  <si>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</si>
  <si>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</si>
  <si>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</si>
  <si>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</si>
  <si>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</si>
  <si>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</si>
  <si>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</si>
  <si>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</si>
  <si>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</si>
  <si>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</si>
  <si>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</si>
  <si>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</si>
  <si>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</si>
  <si>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</si>
  <si>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</si>
  <si>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</si>
  <si>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</si>
  <si>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</si>
  <si>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</si>
  <si>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</si>
  <si>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</si>
  <si>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</si>
  <si>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</si>
  <si>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</si>
  <si>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</si>
  <si>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</si>
  <si>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</si>
  <si>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</si>
  <si>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</si>
  <si>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</si>
  <si>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</si>
  <si>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</si>
  <si>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</si>
  <si>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</si>
  <si>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</si>
  <si>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</si>
  <si>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</si>
  <si>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</si>
  <si>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</si>
  <si>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</si>
  <si>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</si>
  <si>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</si>
  <si>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</si>
  <si>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</si>
  <si>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</si>
  <si>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</si>
  <si>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</si>
  <si>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</si>
  <si>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</si>
  <si>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</si>
  <si>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</si>
  <si>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</si>
  <si>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</si>
  <si>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</si>
  <si>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</si>
  <si>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</si>
  <si>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</si>
  <si>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</si>
  <si>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</si>
  <si>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</si>
  <si>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</si>
  <si>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</si>
  <si>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</si>
  <si>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</si>
  <si>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</si>
  <si>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</si>
  <si>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</si>
  <si>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</si>
  <si>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</si>
  <si>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</si>
  <si>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</si>
  <si>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</si>
  <si>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</si>
  <si>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</si>
  <si>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</si>
  <si>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</si>
  <si>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</si>
  <si>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</si>
  <si>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</si>
  <si>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</si>
  <si>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</si>
  <si>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</si>
  <si>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</si>
  <si>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47.9            47.75</t>
  </si>
  <si>
    <t>5.97              5.96</t>
  </si>
  <si>
    <t>30.1            25.14</t>
  </si>
  <si>
    <t>30mm</t>
  </si>
  <si>
    <t>0.2mm</t>
  </si>
  <si>
    <t>29.90mm</t>
  </si>
  <si>
    <t>105mm</t>
  </si>
  <si>
    <t>105.06mm</t>
  </si>
  <si>
    <t>36mm</t>
  </si>
  <si>
    <t>0.05mm</t>
  </si>
  <si>
    <t>35.98mm</t>
  </si>
  <si>
    <t>60mm</t>
  </si>
  <si>
    <t>115mm</t>
  </si>
  <si>
    <t>90mm</t>
  </si>
  <si>
    <t>115.03mm</t>
  </si>
  <si>
    <t>60.06mm</t>
  </si>
  <si>
    <t>89.99mm</t>
  </si>
  <si>
    <t>Will Bath</t>
  </si>
  <si>
    <t>David Cooper/Adrian Dix</t>
  </si>
  <si>
    <t>Health and Safety at Work Act 1974,Provision and Use of Work Equipment Regulations 1998, Control of Substances Hazardous to Health (COSHH) Regulations</t>
  </si>
  <si>
    <t>Before any form of practical task is carried out the correct PPE should be worn, this includes steel toe capped boots, safey goggles and dust covers. As well as this jewlerey should be removed, long hair should be tied back and any loose clothing should be removed or taken care of. The working area should be clean and free of any spills or trip hazards. Any machinery should be inspected to ensure it is safe, in working order and is ready for usage. Risk assements and general workshop safety protocalls must be followed at all times.</t>
  </si>
  <si>
    <t>When in the machine shop using machines such as the lathe and mill, the primary risks are entaglment with rotating components, hot and sharp swarf and contact with sharp rotating tooling. Workpeices must be adequetly secured as well as ensuring tools are installed correctly and any guards are in place. Hands should be kept far clear of rating parts and swarf, eye protection must be worn at all times.</t>
  </si>
  <si>
    <t>During engine strip risks include sharp edges, heavy components, spring loaded elements and exposure to oils and contaminents. To prevent harm components should be removed in a controlled manner to prevent slipping or damaging parts. Correct handling methods should be used to prevent injury. The work area should alos remain  clean and organised to prevent slipping, tripping or components being misplaced.</t>
  </si>
  <si>
    <t>Centre lathe, verticle milling machine, handtools such as spanners, ratchets, spinners, spring compressor, screwdriver</t>
  </si>
  <si>
    <t xml:space="preserve"> </t>
  </si>
  <si>
    <t>Appropriate PPE muist be worn during all machine shop activites to reduce the risk of injury. This includes safety glasses to protect the eyes from swarf and debris. Steel toe footwear must be worn to protect agaisnt dropoped tools or materials. Dust coats must also be worn to prevent entanglemt from loose clothing, long hair should also be tied back to prevent this.</t>
  </si>
  <si>
    <t xml:space="preserve">                                                  = 1603cc</t>
  </si>
  <si>
    <t>Dave Cooper/Adrian Dix</t>
  </si>
  <si>
    <t>Paul Davies</t>
  </si>
  <si>
    <t>Mark Fall</t>
  </si>
  <si>
    <t>IQ021A</t>
  </si>
  <si>
    <t>04/11/2025, 11/11/2025, 25/11/2025, 02/12/2025</t>
  </si>
  <si>
    <t>1.6l Zetec</t>
  </si>
  <si>
    <t>Complete my uni course succesfully and get a placement within the motorsport workfield.</t>
  </si>
  <si>
    <t>Have a stable and succesful job within a raceteam, ideally within formula 1.</t>
  </si>
  <si>
    <t>Improve CAD konwledge</t>
  </si>
  <si>
    <t>Make an impactin the student led race team (MCR)</t>
  </si>
  <si>
    <t>Devleop my Maths Skills</t>
  </si>
  <si>
    <t>Pass my motorsport university course</t>
  </si>
  <si>
    <t>Achieve a pass grade or above</t>
  </si>
  <si>
    <t>Learn new skills and apply them succesfully</t>
  </si>
  <si>
    <t>Create more detailed CAD models to a higher level fo detail</t>
  </si>
  <si>
    <t>Achieve a win while taking on a large role within the team</t>
  </si>
  <si>
    <t>Maths revision and workbooks</t>
  </si>
  <si>
    <t>CAD packages</t>
  </si>
  <si>
    <t>Time managements skills, Ambition</t>
  </si>
  <si>
    <t>Teamworking, Leadership, Resiliance</t>
  </si>
  <si>
    <t>Graduation</t>
  </si>
  <si>
    <t>Exam results</t>
  </si>
  <si>
    <t>Coursework results/Projects undertaken</t>
  </si>
  <si>
    <t>Race results</t>
  </si>
  <si>
    <t>Being a hardworking and resiliant indivdual while undertaking new tasks and roles within my course and the university as a whole.</t>
  </si>
  <si>
    <t xml:space="preserve">                             </t>
  </si>
  <si>
    <t>During the machine shop activites I developed a greater understanding of safe machining methods as well as the skills to understand, measure and create my own parts within tolerances. During engine strip I improved confidence using hand tools and gained a deeper understanding of an engines operation and wear patterns.</t>
  </si>
  <si>
    <t>Could have mentioned about putting coats and bags away in lockers</t>
  </si>
  <si>
    <t>Could have mentioned the guards on the machines</t>
  </si>
  <si>
    <t>Y</t>
  </si>
  <si>
    <t>Signed off by Technician</t>
  </si>
  <si>
    <t>You were meant to reference the cells above to show which values you have used</t>
  </si>
  <si>
    <t>More detail could be included</t>
  </si>
  <si>
    <t xml:space="preserve">What is the advantage of Advantage manufacturing? </t>
  </si>
  <si>
    <t>Could have given more details on the 3D printers and also mentioned the laser printer and autoclave for composite manufacture</t>
  </si>
  <si>
    <t>What type of file is required?</t>
  </si>
  <si>
    <t>Once printed does the component needed anything as to be complete?</t>
  </si>
  <si>
    <t xml:space="preserve">How does the layup happen? </t>
  </si>
  <si>
    <t xml:space="preserve">How is the resin applied? </t>
  </si>
  <si>
    <t xml:space="preserve">What type of finishing might be required? </t>
  </si>
  <si>
    <t>Pass</t>
  </si>
  <si>
    <t xml:space="preserve">No units?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</si>
</sst>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Body)"/>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43" xfId="0" applyFill="1" applyBorder="1" applyAlignment="1">
      <alignment horizontal="center"/>
    </xf>
    <xf numFmtId="0" fontId="0" fillId="4" borderId="53" xfId="0" applyFill="1" applyBorder="1" applyAlignment="1">
      <alignment horizontal="center"/>
    </xf>
    <xf numFmtId="0" fontId="0" fillId="4" borderId="29" xfId="0" applyFill="1" applyBorder="1" applyAlignment="1">
      <alignment horizontal="center" vertical="center"/>
    </xf>
    <xf numFmtId="0" fontId="6" fillId="0" borderId="0" xfId="0" applyFont="1" applyAlignment="1">
      <alignment horizontal="left"/>
    </xf>
    <xf numFmtId="0" fontId="0" fillId="4" borderId="53" xfId="0" applyFill="1" applyBorder="1" applyAlignment="1">
      <alignment horizontal="center" vertical="center"/>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2"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2" fillId="0" borderId="13"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1" fillId="0" borderId="1" xfId="0" applyFont="1" applyBorder="1" applyAlignment="1">
      <alignment horizontal="center" vertical="center" wrapText="1"/>
    </xf>
    <xf numFmtId="0" fontId="0" fillId="0" borderId="1" xfId="0" applyBorder="1" applyAlignment="1">
      <alignment horizontal="center" vertical="center" wrapText="1"/>
    </xf>
    <xf numFmtId="0" fontId="11" fillId="0" borderId="10"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vertical="center"/>
    </xf>
    <xf numFmtId="0" fontId="0" fillId="4" borderId="29" xfId="0" applyFill="1" applyBorder="1" applyAlignment="1">
      <alignment horizontal="center" vertic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 Id="rId5" Type="http://schemas.openxmlformats.org/officeDocument/2006/relationships/image" Target="../media/image12.png"/><Relationship Id="rId4" Type="http://schemas.openxmlformats.org/officeDocument/2006/relationships/image" Target="../media/image1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6.xml.rels><?xml version="1.0" encoding="UTF-8" standalone="yes"?>
<Relationships xmlns="http://schemas.openxmlformats.org/package/2006/relationships"><Relationship Id="rId1" Type="http://schemas.openxmlformats.org/officeDocument/2006/relationships/image" Target="../media/image17.png"/></Relationships>
</file>

<file path=xl/drawings/_rels/drawing7.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6</xdr:col>
      <xdr:colOff>8505</xdr:colOff>
      <xdr:row>40</xdr:row>
      <xdr:rowOff>25512</xdr:rowOff>
    </xdr:from>
    <xdr:to>
      <xdr:col>12</xdr:col>
      <xdr:colOff>702980</xdr:colOff>
      <xdr:row>42</xdr:row>
      <xdr:rowOff>190499</xdr:rowOff>
    </xdr:to>
    <xdr:pic>
      <xdr:nvPicPr>
        <xdr:cNvPr id="3" name="Picture 2">
          <a:extLst>
            <a:ext uri="{FF2B5EF4-FFF2-40B4-BE49-F238E27FC236}">
              <a16:creationId xmlns:a16="http://schemas.microsoft.com/office/drawing/2014/main" id="{50CACAF0-096E-27A9-DF58-5BE98567284A}"/>
            </a:ext>
          </a:extLst>
        </xdr:cNvPr>
        <xdr:cNvPicPr>
          <a:picLocks noChangeAspect="1"/>
        </xdr:cNvPicPr>
      </xdr:nvPicPr>
      <xdr:blipFill>
        <a:blip xmlns:r="http://schemas.openxmlformats.org/officeDocument/2006/relationships" r:embed="rId1"/>
        <a:stretch>
          <a:fillRect/>
        </a:stretch>
      </xdr:blipFill>
      <xdr:spPr>
        <a:xfrm>
          <a:off x="3712672" y="9539929"/>
          <a:ext cx="4440975" cy="545988"/>
        </a:xfrm>
        <a:prstGeom prst="rect">
          <a:avLst/>
        </a:prstGeom>
      </xdr:spPr>
    </xdr:pic>
    <xdr:clientData/>
  </xdr:twoCellAnchor>
  <xdr:twoCellAnchor editAs="oneCell">
    <xdr:from>
      <xdr:col>6</xdr:col>
      <xdr:colOff>17008</xdr:colOff>
      <xdr:row>37</xdr:row>
      <xdr:rowOff>25514</xdr:rowOff>
    </xdr:from>
    <xdr:to>
      <xdr:col>12</xdr:col>
      <xdr:colOff>646355</xdr:colOff>
      <xdr:row>39</xdr:row>
      <xdr:rowOff>169334</xdr:rowOff>
    </xdr:to>
    <xdr:pic>
      <xdr:nvPicPr>
        <xdr:cNvPr id="4" name="Picture 3">
          <a:extLst>
            <a:ext uri="{FF2B5EF4-FFF2-40B4-BE49-F238E27FC236}">
              <a16:creationId xmlns:a16="http://schemas.microsoft.com/office/drawing/2014/main" id="{F5B23BC0-40EB-85C7-FC2C-4F61E153F19A}"/>
            </a:ext>
          </a:extLst>
        </xdr:cNvPr>
        <xdr:cNvPicPr>
          <a:picLocks noChangeAspect="1"/>
        </xdr:cNvPicPr>
      </xdr:nvPicPr>
      <xdr:blipFill>
        <a:blip xmlns:r="http://schemas.openxmlformats.org/officeDocument/2006/relationships" r:embed="rId2"/>
        <a:stretch>
          <a:fillRect/>
        </a:stretch>
      </xdr:blipFill>
      <xdr:spPr>
        <a:xfrm>
          <a:off x="3721175" y="8968431"/>
          <a:ext cx="4375847" cy="5142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23</xdr:row>
      <xdr:rowOff>0</xdr:rowOff>
    </xdr:from>
    <xdr:to>
      <xdr:col>8</xdr:col>
      <xdr:colOff>106122</xdr:colOff>
      <xdr:row>24</xdr:row>
      <xdr:rowOff>237514</xdr:rowOff>
    </xdr:to>
    <xdr:pic>
      <xdr:nvPicPr>
        <xdr:cNvPr id="2" name="Picture 1">
          <a:extLst>
            <a:ext uri="{FF2B5EF4-FFF2-40B4-BE49-F238E27FC236}">
              <a16:creationId xmlns:a16="http://schemas.microsoft.com/office/drawing/2014/main" id="{D905D6E8-4156-0649-0ED9-87F467DF3490}"/>
            </a:ext>
          </a:extLst>
        </xdr:cNvPr>
        <xdr:cNvPicPr>
          <a:picLocks noChangeAspect="1"/>
        </xdr:cNvPicPr>
      </xdr:nvPicPr>
      <xdr:blipFill>
        <a:blip xmlns:r="http://schemas.openxmlformats.org/officeDocument/2006/relationships" r:embed="rId1"/>
        <a:stretch>
          <a:fillRect/>
        </a:stretch>
      </xdr:blipFill>
      <xdr:spPr>
        <a:xfrm>
          <a:off x="0" y="6613071"/>
          <a:ext cx="4782217" cy="504895"/>
        </a:xfrm>
        <a:prstGeom prst="rect">
          <a:avLst/>
        </a:prstGeom>
      </xdr:spPr>
    </xdr:pic>
    <xdr:clientData/>
  </xdr:twoCellAnchor>
  <xdr:twoCellAnchor editAs="oneCell">
    <xdr:from>
      <xdr:col>0</xdr:col>
      <xdr:colOff>0</xdr:colOff>
      <xdr:row>27</xdr:row>
      <xdr:rowOff>-1</xdr:rowOff>
    </xdr:from>
    <xdr:to>
      <xdr:col>13</xdr:col>
      <xdr:colOff>571500</xdr:colOff>
      <xdr:row>30</xdr:row>
      <xdr:rowOff>95249</xdr:rowOff>
    </xdr:to>
    <xdr:pic>
      <xdr:nvPicPr>
        <xdr:cNvPr id="3" name="Picture 2">
          <a:extLst>
            <a:ext uri="{FF2B5EF4-FFF2-40B4-BE49-F238E27FC236}">
              <a16:creationId xmlns:a16="http://schemas.microsoft.com/office/drawing/2014/main" id="{585799BE-A1FE-1D01-0137-E4FA6743A364}"/>
            </a:ext>
          </a:extLst>
        </xdr:cNvPr>
        <xdr:cNvPicPr>
          <a:picLocks noChangeAspect="1"/>
        </xdr:cNvPicPr>
      </xdr:nvPicPr>
      <xdr:blipFill>
        <a:blip xmlns:r="http://schemas.openxmlformats.org/officeDocument/2006/relationships" r:embed="rId2"/>
        <a:stretch>
          <a:fillRect/>
        </a:stretch>
      </xdr:blipFill>
      <xdr:spPr>
        <a:xfrm>
          <a:off x="0" y="7769678"/>
          <a:ext cx="8177893" cy="775607"/>
        </a:xfrm>
        <a:prstGeom prst="rect">
          <a:avLst/>
        </a:prstGeom>
      </xdr:spPr>
    </xdr:pic>
    <xdr:clientData/>
  </xdr:twoCellAnchor>
  <xdr:twoCellAnchor editAs="oneCell">
    <xdr:from>
      <xdr:col>0</xdr:col>
      <xdr:colOff>0</xdr:colOff>
      <xdr:row>33</xdr:row>
      <xdr:rowOff>0</xdr:rowOff>
    </xdr:from>
    <xdr:to>
      <xdr:col>13</xdr:col>
      <xdr:colOff>535440</xdr:colOff>
      <xdr:row>36</xdr:row>
      <xdr:rowOff>59191</xdr:rowOff>
    </xdr:to>
    <xdr:pic>
      <xdr:nvPicPr>
        <xdr:cNvPr id="4" name="Picture 3">
          <a:extLst>
            <a:ext uri="{FF2B5EF4-FFF2-40B4-BE49-F238E27FC236}">
              <a16:creationId xmlns:a16="http://schemas.microsoft.com/office/drawing/2014/main" id="{5F10DBD6-A332-5CFE-21CB-A7A4D41A7FC3}"/>
            </a:ext>
          </a:extLst>
        </xdr:cNvPr>
        <xdr:cNvPicPr>
          <a:picLocks noChangeAspect="1"/>
        </xdr:cNvPicPr>
      </xdr:nvPicPr>
      <xdr:blipFill>
        <a:blip xmlns:r="http://schemas.openxmlformats.org/officeDocument/2006/relationships" r:embed="rId3"/>
        <a:stretch>
          <a:fillRect/>
        </a:stretch>
      </xdr:blipFill>
      <xdr:spPr>
        <a:xfrm>
          <a:off x="0" y="9348107"/>
          <a:ext cx="8137071" cy="6259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20338</xdr:colOff>
      <xdr:row>9</xdr:row>
      <xdr:rowOff>104933</xdr:rowOff>
    </xdr:from>
    <xdr:to>
      <xdr:col>7</xdr:col>
      <xdr:colOff>407977</xdr:colOff>
      <xdr:row>11</xdr:row>
      <xdr:rowOff>178874</xdr:rowOff>
    </xdr:to>
    <xdr:pic>
      <xdr:nvPicPr>
        <xdr:cNvPr id="2" name="Picture 1">
          <a:extLst>
            <a:ext uri="{FF2B5EF4-FFF2-40B4-BE49-F238E27FC236}">
              <a16:creationId xmlns:a16="http://schemas.microsoft.com/office/drawing/2014/main" id="{120C190E-5F9C-7EA9-E55B-AD5623F312B7}"/>
            </a:ext>
          </a:extLst>
        </xdr:cNvPr>
        <xdr:cNvPicPr>
          <a:picLocks noChangeAspect="1"/>
        </xdr:cNvPicPr>
      </xdr:nvPicPr>
      <xdr:blipFill>
        <a:blip xmlns:r="http://schemas.openxmlformats.org/officeDocument/2006/relationships" r:embed="rId1"/>
        <a:stretch>
          <a:fillRect/>
        </a:stretch>
      </xdr:blipFill>
      <xdr:spPr>
        <a:xfrm>
          <a:off x="4134423" y="2027820"/>
          <a:ext cx="1201512" cy="735772"/>
        </a:xfrm>
        <a:prstGeom prst="rect">
          <a:avLst/>
        </a:prstGeom>
      </xdr:spPr>
    </xdr:pic>
    <xdr:clientData/>
  </xdr:twoCellAnchor>
  <xdr:twoCellAnchor editAs="oneCell">
    <xdr:from>
      <xdr:col>7</xdr:col>
      <xdr:colOff>429652</xdr:colOff>
      <xdr:row>9</xdr:row>
      <xdr:rowOff>26915</xdr:rowOff>
    </xdr:from>
    <xdr:to>
      <xdr:col>13</xdr:col>
      <xdr:colOff>630817</xdr:colOff>
      <xdr:row>11</xdr:row>
      <xdr:rowOff>265780</xdr:rowOff>
    </xdr:to>
    <xdr:pic>
      <xdr:nvPicPr>
        <xdr:cNvPr id="4" name="Picture 3">
          <a:extLst>
            <a:ext uri="{FF2B5EF4-FFF2-40B4-BE49-F238E27FC236}">
              <a16:creationId xmlns:a16="http://schemas.microsoft.com/office/drawing/2014/main" id="{C6CB1B4E-F6E4-400F-FEFA-114A3581FFE3}"/>
            </a:ext>
          </a:extLst>
        </xdr:cNvPr>
        <xdr:cNvPicPr>
          <a:picLocks noChangeAspect="1"/>
        </xdr:cNvPicPr>
      </xdr:nvPicPr>
      <xdr:blipFill>
        <a:blip xmlns:r="http://schemas.openxmlformats.org/officeDocument/2006/relationships" r:embed="rId2"/>
        <a:stretch>
          <a:fillRect/>
        </a:stretch>
      </xdr:blipFill>
      <xdr:spPr>
        <a:xfrm>
          <a:off x="5357610" y="1949802"/>
          <a:ext cx="4221051" cy="8959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36869</xdr:colOff>
      <xdr:row>5</xdr:row>
      <xdr:rowOff>47572</xdr:rowOff>
    </xdr:from>
    <xdr:to>
      <xdr:col>13</xdr:col>
      <xdr:colOff>524410</xdr:colOff>
      <xdr:row>7</xdr:row>
      <xdr:rowOff>95250</xdr:rowOff>
    </xdr:to>
    <xdr:pic>
      <xdr:nvPicPr>
        <xdr:cNvPr id="4" name="Picture 3">
          <a:extLst>
            <a:ext uri="{FF2B5EF4-FFF2-40B4-BE49-F238E27FC236}">
              <a16:creationId xmlns:a16="http://schemas.microsoft.com/office/drawing/2014/main" id="{B1031703-4638-379E-02A6-E8871966D6AE}"/>
            </a:ext>
          </a:extLst>
        </xdr:cNvPr>
        <xdr:cNvPicPr>
          <a:picLocks noChangeAspect="1"/>
        </xdr:cNvPicPr>
      </xdr:nvPicPr>
      <xdr:blipFill>
        <a:blip xmlns:r="http://schemas.openxmlformats.org/officeDocument/2006/relationships" r:embed="rId1"/>
        <a:stretch>
          <a:fillRect/>
        </a:stretch>
      </xdr:blipFill>
      <xdr:spPr>
        <a:xfrm>
          <a:off x="3846869" y="1211739"/>
          <a:ext cx="4932541" cy="407511"/>
        </a:xfrm>
        <a:prstGeom prst="rect">
          <a:avLst/>
        </a:prstGeom>
      </xdr:spPr>
    </xdr:pic>
    <xdr:clientData/>
  </xdr:twoCellAnchor>
  <xdr:twoCellAnchor editAs="oneCell">
    <xdr:from>
      <xdr:col>6</xdr:col>
      <xdr:colOff>42809</xdr:colOff>
      <xdr:row>9</xdr:row>
      <xdr:rowOff>181939</xdr:rowOff>
    </xdr:from>
    <xdr:to>
      <xdr:col>13</xdr:col>
      <xdr:colOff>535112</xdr:colOff>
      <xdr:row>12</xdr:row>
      <xdr:rowOff>104148</xdr:rowOff>
    </xdr:to>
    <xdr:pic>
      <xdr:nvPicPr>
        <xdr:cNvPr id="5" name="Picture 4">
          <a:extLst>
            <a:ext uri="{FF2B5EF4-FFF2-40B4-BE49-F238E27FC236}">
              <a16:creationId xmlns:a16="http://schemas.microsoft.com/office/drawing/2014/main" id="{E4A03272-791E-A044-5E22-087DDF284373}"/>
            </a:ext>
          </a:extLst>
        </xdr:cNvPr>
        <xdr:cNvPicPr>
          <a:picLocks noChangeAspect="1"/>
        </xdr:cNvPicPr>
      </xdr:nvPicPr>
      <xdr:blipFill>
        <a:blip xmlns:r="http://schemas.openxmlformats.org/officeDocument/2006/relationships" r:embed="rId2"/>
        <a:stretch>
          <a:fillRect/>
        </a:stretch>
      </xdr:blipFill>
      <xdr:spPr>
        <a:xfrm>
          <a:off x="3574551" y="2140450"/>
          <a:ext cx="4612668" cy="495369"/>
        </a:xfrm>
        <a:prstGeom prst="rect">
          <a:avLst/>
        </a:prstGeom>
      </xdr:spPr>
    </xdr:pic>
    <xdr:clientData/>
  </xdr:twoCellAnchor>
  <xdr:twoCellAnchor editAs="oneCell">
    <xdr:from>
      <xdr:col>6</xdr:col>
      <xdr:colOff>42809</xdr:colOff>
      <xdr:row>13</xdr:row>
      <xdr:rowOff>160534</xdr:rowOff>
    </xdr:from>
    <xdr:to>
      <xdr:col>13</xdr:col>
      <xdr:colOff>524410</xdr:colOff>
      <xdr:row>17</xdr:row>
      <xdr:rowOff>9142</xdr:rowOff>
    </xdr:to>
    <xdr:pic>
      <xdr:nvPicPr>
        <xdr:cNvPr id="6" name="Picture 5">
          <a:extLst>
            <a:ext uri="{FF2B5EF4-FFF2-40B4-BE49-F238E27FC236}">
              <a16:creationId xmlns:a16="http://schemas.microsoft.com/office/drawing/2014/main" id="{D7D7EF22-F102-AADE-58DC-3FA094CB20CF}"/>
            </a:ext>
          </a:extLst>
        </xdr:cNvPr>
        <xdr:cNvPicPr>
          <a:picLocks noChangeAspect="1"/>
        </xdr:cNvPicPr>
      </xdr:nvPicPr>
      <xdr:blipFill>
        <a:blip xmlns:r="http://schemas.openxmlformats.org/officeDocument/2006/relationships" r:embed="rId3"/>
        <a:stretch>
          <a:fillRect/>
        </a:stretch>
      </xdr:blipFill>
      <xdr:spPr>
        <a:xfrm>
          <a:off x="3574551" y="2889607"/>
          <a:ext cx="4601966" cy="594590"/>
        </a:xfrm>
        <a:prstGeom prst="rect">
          <a:avLst/>
        </a:prstGeom>
      </xdr:spPr>
    </xdr:pic>
    <xdr:clientData/>
  </xdr:twoCellAnchor>
  <xdr:twoCellAnchor editAs="oneCell">
    <xdr:from>
      <xdr:col>6</xdr:col>
      <xdr:colOff>96320</xdr:colOff>
      <xdr:row>17</xdr:row>
      <xdr:rowOff>107022</xdr:rowOff>
    </xdr:from>
    <xdr:to>
      <xdr:col>11</xdr:col>
      <xdr:colOff>554102</xdr:colOff>
      <xdr:row>18</xdr:row>
      <xdr:rowOff>95382</xdr:rowOff>
    </xdr:to>
    <xdr:pic>
      <xdr:nvPicPr>
        <xdr:cNvPr id="7" name="Picture 6">
          <a:extLst>
            <a:ext uri="{FF2B5EF4-FFF2-40B4-BE49-F238E27FC236}">
              <a16:creationId xmlns:a16="http://schemas.microsoft.com/office/drawing/2014/main" id="{9DEEE4A4-D66D-2E58-0488-00C6AC999985}"/>
            </a:ext>
          </a:extLst>
        </xdr:cNvPr>
        <xdr:cNvPicPr>
          <a:picLocks noChangeAspect="1"/>
        </xdr:cNvPicPr>
      </xdr:nvPicPr>
      <xdr:blipFill>
        <a:blip xmlns:r="http://schemas.openxmlformats.org/officeDocument/2006/relationships" r:embed="rId4"/>
        <a:stretch>
          <a:fillRect/>
        </a:stretch>
      </xdr:blipFill>
      <xdr:spPr>
        <a:xfrm>
          <a:off x="3628062" y="3606657"/>
          <a:ext cx="3400900" cy="181000"/>
        </a:xfrm>
        <a:prstGeom prst="rect">
          <a:avLst/>
        </a:prstGeom>
      </xdr:spPr>
    </xdr:pic>
    <xdr:clientData/>
  </xdr:twoCellAnchor>
  <xdr:twoCellAnchor editAs="oneCell">
    <xdr:from>
      <xdr:col>6</xdr:col>
      <xdr:colOff>1</xdr:colOff>
      <xdr:row>19</xdr:row>
      <xdr:rowOff>0</xdr:rowOff>
    </xdr:from>
    <xdr:to>
      <xdr:col>13</xdr:col>
      <xdr:colOff>571982</xdr:colOff>
      <xdr:row>21</xdr:row>
      <xdr:rowOff>164220</xdr:rowOff>
    </xdr:to>
    <xdr:pic>
      <xdr:nvPicPr>
        <xdr:cNvPr id="8" name="Picture 7">
          <a:extLst>
            <a:ext uri="{FF2B5EF4-FFF2-40B4-BE49-F238E27FC236}">
              <a16:creationId xmlns:a16="http://schemas.microsoft.com/office/drawing/2014/main" id="{FAD3EFA5-E8CC-E5C3-DBBC-424FCDFAC0F3}"/>
            </a:ext>
          </a:extLst>
        </xdr:cNvPr>
        <xdr:cNvPicPr>
          <a:picLocks noChangeAspect="1"/>
        </xdr:cNvPicPr>
      </xdr:nvPicPr>
      <xdr:blipFill>
        <a:blip xmlns:r="http://schemas.openxmlformats.org/officeDocument/2006/relationships" r:embed="rId5"/>
        <a:stretch>
          <a:fillRect/>
        </a:stretch>
      </xdr:blipFill>
      <xdr:spPr>
        <a:xfrm>
          <a:off x="3531743" y="3884916"/>
          <a:ext cx="4687584" cy="56020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0</xdr:colOff>
      <xdr:row>5</xdr:row>
      <xdr:rowOff>0</xdr:rowOff>
    </xdr:from>
    <xdr:to>
      <xdr:col>13</xdr:col>
      <xdr:colOff>629920</xdr:colOff>
      <xdr:row>7</xdr:row>
      <xdr:rowOff>172628</xdr:rowOff>
    </xdr:to>
    <xdr:pic>
      <xdr:nvPicPr>
        <xdr:cNvPr id="2" name="Picture 1">
          <a:extLst>
            <a:ext uri="{FF2B5EF4-FFF2-40B4-BE49-F238E27FC236}">
              <a16:creationId xmlns:a16="http://schemas.microsoft.com/office/drawing/2014/main" id="{0EC14E5E-0280-30AD-AE10-FCBA69FCF835}"/>
            </a:ext>
          </a:extLst>
        </xdr:cNvPr>
        <xdr:cNvPicPr>
          <a:picLocks noChangeAspect="1"/>
        </xdr:cNvPicPr>
      </xdr:nvPicPr>
      <xdr:blipFill>
        <a:blip xmlns:r="http://schemas.openxmlformats.org/officeDocument/2006/relationships" r:embed="rId1"/>
        <a:stretch>
          <a:fillRect/>
        </a:stretch>
      </xdr:blipFill>
      <xdr:spPr>
        <a:xfrm>
          <a:off x="4023360" y="1219200"/>
          <a:ext cx="5323840" cy="543786"/>
        </a:xfrm>
        <a:prstGeom prst="rect">
          <a:avLst/>
        </a:prstGeom>
      </xdr:spPr>
    </xdr:pic>
    <xdr:clientData/>
  </xdr:twoCellAnchor>
  <xdr:twoCellAnchor editAs="oneCell">
    <xdr:from>
      <xdr:col>6</xdr:col>
      <xdr:colOff>10160</xdr:colOff>
      <xdr:row>8</xdr:row>
      <xdr:rowOff>71120</xdr:rowOff>
    </xdr:from>
    <xdr:to>
      <xdr:col>13</xdr:col>
      <xdr:colOff>609600</xdr:colOff>
      <xdr:row>15</xdr:row>
      <xdr:rowOff>179326</xdr:rowOff>
    </xdr:to>
    <xdr:pic>
      <xdr:nvPicPr>
        <xdr:cNvPr id="3" name="Picture 2">
          <a:extLst>
            <a:ext uri="{FF2B5EF4-FFF2-40B4-BE49-F238E27FC236}">
              <a16:creationId xmlns:a16="http://schemas.microsoft.com/office/drawing/2014/main" id="{06B3BA2B-753B-847C-B8C0-159B010338BD}"/>
            </a:ext>
          </a:extLst>
        </xdr:cNvPr>
        <xdr:cNvPicPr>
          <a:picLocks noChangeAspect="1"/>
        </xdr:cNvPicPr>
      </xdr:nvPicPr>
      <xdr:blipFill>
        <a:blip xmlns:r="http://schemas.openxmlformats.org/officeDocument/2006/relationships" r:embed="rId2"/>
        <a:stretch>
          <a:fillRect/>
        </a:stretch>
      </xdr:blipFill>
      <xdr:spPr>
        <a:xfrm>
          <a:off x="4033520" y="1859280"/>
          <a:ext cx="5293360" cy="1459486"/>
        </a:xfrm>
        <a:prstGeom prst="rect">
          <a:avLst/>
        </a:prstGeom>
      </xdr:spPr>
    </xdr:pic>
    <xdr:clientData/>
  </xdr:twoCellAnchor>
  <xdr:twoCellAnchor editAs="oneCell">
    <xdr:from>
      <xdr:col>5</xdr:col>
      <xdr:colOff>660400</xdr:colOff>
      <xdr:row>18</xdr:row>
      <xdr:rowOff>162560</xdr:rowOff>
    </xdr:from>
    <xdr:to>
      <xdr:col>14</xdr:col>
      <xdr:colOff>0</xdr:colOff>
      <xdr:row>21</xdr:row>
      <xdr:rowOff>9878</xdr:rowOff>
    </xdr:to>
    <xdr:pic>
      <xdr:nvPicPr>
        <xdr:cNvPr id="5" name="Picture 4">
          <a:extLst>
            <a:ext uri="{FF2B5EF4-FFF2-40B4-BE49-F238E27FC236}">
              <a16:creationId xmlns:a16="http://schemas.microsoft.com/office/drawing/2014/main" id="{A390E4CE-8239-E256-9F35-B2BE919BE57F}"/>
            </a:ext>
          </a:extLst>
        </xdr:cNvPr>
        <xdr:cNvPicPr>
          <a:picLocks noChangeAspect="1"/>
        </xdr:cNvPicPr>
      </xdr:nvPicPr>
      <xdr:blipFill>
        <a:blip xmlns:r="http://schemas.openxmlformats.org/officeDocument/2006/relationships" r:embed="rId3"/>
        <a:stretch>
          <a:fillRect/>
        </a:stretch>
      </xdr:blipFill>
      <xdr:spPr>
        <a:xfrm>
          <a:off x="4013200" y="3881120"/>
          <a:ext cx="5344160" cy="421676"/>
        </a:xfrm>
        <a:prstGeom prst="rect">
          <a:avLst/>
        </a:prstGeom>
      </xdr:spPr>
    </xdr:pic>
    <xdr:clientData/>
  </xdr:twoCellAnchor>
  <xdr:twoCellAnchor editAs="oneCell">
    <xdr:from>
      <xdr:col>6</xdr:col>
      <xdr:colOff>0</xdr:colOff>
      <xdr:row>21</xdr:row>
      <xdr:rowOff>30480</xdr:rowOff>
    </xdr:from>
    <xdr:to>
      <xdr:col>13</xdr:col>
      <xdr:colOff>609600</xdr:colOff>
      <xdr:row>24</xdr:row>
      <xdr:rowOff>19134</xdr:rowOff>
    </xdr:to>
    <xdr:pic>
      <xdr:nvPicPr>
        <xdr:cNvPr id="6" name="Picture 5">
          <a:extLst>
            <a:ext uri="{FF2B5EF4-FFF2-40B4-BE49-F238E27FC236}">
              <a16:creationId xmlns:a16="http://schemas.microsoft.com/office/drawing/2014/main" id="{B7FC35E3-0CB2-C79D-0221-088987970A82}"/>
            </a:ext>
          </a:extLst>
        </xdr:cNvPr>
        <xdr:cNvPicPr>
          <a:picLocks noChangeAspect="1"/>
        </xdr:cNvPicPr>
      </xdr:nvPicPr>
      <xdr:blipFill>
        <a:blip xmlns:r="http://schemas.openxmlformats.org/officeDocument/2006/relationships" r:embed="rId4"/>
        <a:stretch>
          <a:fillRect/>
        </a:stretch>
      </xdr:blipFill>
      <xdr:spPr>
        <a:xfrm>
          <a:off x="4023360" y="4328160"/>
          <a:ext cx="5303520" cy="58333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650240</xdr:colOff>
      <xdr:row>20</xdr:row>
      <xdr:rowOff>386080</xdr:rowOff>
    </xdr:from>
    <xdr:to>
      <xdr:col>15</xdr:col>
      <xdr:colOff>193040</xdr:colOff>
      <xdr:row>23</xdr:row>
      <xdr:rowOff>7751</xdr:rowOff>
    </xdr:to>
    <xdr:pic>
      <xdr:nvPicPr>
        <xdr:cNvPr id="3" name="Picture 2">
          <a:extLst>
            <a:ext uri="{FF2B5EF4-FFF2-40B4-BE49-F238E27FC236}">
              <a16:creationId xmlns:a16="http://schemas.microsoft.com/office/drawing/2014/main" id="{D1B4AA01-EB05-FB22-121B-13A3100571E2}"/>
            </a:ext>
          </a:extLst>
        </xdr:cNvPr>
        <xdr:cNvPicPr>
          <a:picLocks noChangeAspect="1"/>
        </xdr:cNvPicPr>
      </xdr:nvPicPr>
      <xdr:blipFill>
        <a:blip xmlns:r="http://schemas.openxmlformats.org/officeDocument/2006/relationships" r:embed="rId1"/>
        <a:stretch>
          <a:fillRect/>
        </a:stretch>
      </xdr:blipFill>
      <xdr:spPr>
        <a:xfrm>
          <a:off x="3749040" y="5008880"/>
          <a:ext cx="6248400" cy="4039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522112</xdr:colOff>
      <xdr:row>7</xdr:row>
      <xdr:rowOff>127000</xdr:rowOff>
    </xdr:from>
    <xdr:to>
      <xdr:col>15</xdr:col>
      <xdr:colOff>9348</xdr:colOff>
      <xdr:row>16</xdr:row>
      <xdr:rowOff>30875</xdr:rowOff>
    </xdr:to>
    <xdr:pic>
      <xdr:nvPicPr>
        <xdr:cNvPr id="3" name="Picture 2">
          <a:extLst>
            <a:ext uri="{FF2B5EF4-FFF2-40B4-BE49-F238E27FC236}">
              <a16:creationId xmlns:a16="http://schemas.microsoft.com/office/drawing/2014/main" id="{44D8E6EA-869C-6C48-CEAC-E799855FA673}"/>
            </a:ext>
          </a:extLst>
        </xdr:cNvPr>
        <xdr:cNvPicPr>
          <a:picLocks noChangeAspect="1"/>
        </xdr:cNvPicPr>
      </xdr:nvPicPr>
      <xdr:blipFill>
        <a:blip xmlns:r="http://schemas.openxmlformats.org/officeDocument/2006/relationships" r:embed="rId1"/>
        <a:stretch>
          <a:fillRect/>
        </a:stretch>
      </xdr:blipFill>
      <xdr:spPr>
        <a:xfrm>
          <a:off x="522112" y="1778000"/>
          <a:ext cx="9609666" cy="1804113"/>
        </a:xfrm>
        <a:prstGeom prst="rect">
          <a:avLst/>
        </a:prstGeom>
      </xdr:spPr>
    </xdr:pic>
    <xdr:clientData/>
  </xdr:twoCellAnchor>
  <xdr:twoCellAnchor editAs="oneCell">
    <xdr:from>
      <xdr:col>0</xdr:col>
      <xdr:colOff>324555</xdr:colOff>
      <xdr:row>20</xdr:row>
      <xdr:rowOff>155221</xdr:rowOff>
    </xdr:from>
    <xdr:to>
      <xdr:col>15</xdr:col>
      <xdr:colOff>287594</xdr:colOff>
      <xdr:row>22</xdr:row>
      <xdr:rowOff>159983</xdr:rowOff>
    </xdr:to>
    <xdr:pic>
      <xdr:nvPicPr>
        <xdr:cNvPr id="6" name="Picture 5">
          <a:extLst>
            <a:ext uri="{FF2B5EF4-FFF2-40B4-BE49-F238E27FC236}">
              <a16:creationId xmlns:a16="http://schemas.microsoft.com/office/drawing/2014/main" id="{4D263259-4EEB-8B62-D0DE-829F970A7C25}"/>
            </a:ext>
          </a:extLst>
        </xdr:cNvPr>
        <xdr:cNvPicPr>
          <a:picLocks noChangeAspect="1"/>
        </xdr:cNvPicPr>
      </xdr:nvPicPr>
      <xdr:blipFill>
        <a:blip xmlns:r="http://schemas.openxmlformats.org/officeDocument/2006/relationships" r:embed="rId2"/>
        <a:stretch>
          <a:fillRect/>
        </a:stretch>
      </xdr:blipFill>
      <xdr:spPr>
        <a:xfrm>
          <a:off x="324555" y="4571999"/>
          <a:ext cx="10118277" cy="395111"/>
        </a:xfrm>
        <a:prstGeom prst="rect">
          <a:avLst/>
        </a:prstGeom>
      </xdr:spPr>
    </xdr:pic>
    <xdr:clientData/>
  </xdr:twoCellAnchor>
  <xdr:twoCellAnchor editAs="oneCell">
    <xdr:from>
      <xdr:col>0</xdr:col>
      <xdr:colOff>183444</xdr:colOff>
      <xdr:row>28</xdr:row>
      <xdr:rowOff>169334</xdr:rowOff>
    </xdr:from>
    <xdr:to>
      <xdr:col>15</xdr:col>
      <xdr:colOff>516298</xdr:colOff>
      <xdr:row>36</xdr:row>
      <xdr:rowOff>18874</xdr:rowOff>
    </xdr:to>
    <xdr:pic>
      <xdr:nvPicPr>
        <xdr:cNvPr id="7" name="Picture 6">
          <a:extLst>
            <a:ext uri="{FF2B5EF4-FFF2-40B4-BE49-F238E27FC236}">
              <a16:creationId xmlns:a16="http://schemas.microsoft.com/office/drawing/2014/main" id="{FEAB7D7E-5255-31C4-2228-B4CB7ED7E617}"/>
            </a:ext>
          </a:extLst>
        </xdr:cNvPr>
        <xdr:cNvPicPr>
          <a:picLocks noChangeAspect="1"/>
        </xdr:cNvPicPr>
      </xdr:nvPicPr>
      <xdr:blipFill>
        <a:blip xmlns:r="http://schemas.openxmlformats.org/officeDocument/2006/relationships" r:embed="rId3"/>
        <a:stretch>
          <a:fillRect/>
        </a:stretch>
      </xdr:blipFill>
      <xdr:spPr>
        <a:xfrm>
          <a:off x="183444" y="6194778"/>
          <a:ext cx="10492854" cy="1580445"/>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3" zoomScale="75" zoomScaleNormal="71" workbookViewId="0">
      <selection activeCell="G49" sqref="G49"/>
    </sheetView>
  </sheetViews>
  <sheetFormatPr defaultColWidth="8.86328125" defaultRowHeight="14.25"/>
  <sheetData>
    <row r="1" spans="1:31">
      <c r="A1" s="132" t="s">
        <v>0</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row>
    <row r="2" spans="1:31">
      <c r="A2" s="132"/>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row>
    <row r="3" spans="1:31" ht="14.65" thickBot="1">
      <c r="A3" s="132"/>
      <c r="B3" s="133"/>
      <c r="C3" s="133"/>
      <c r="D3" s="133"/>
      <c r="E3" s="133"/>
      <c r="F3" s="133"/>
      <c r="G3" s="133"/>
      <c r="H3" s="133"/>
      <c r="I3" s="133"/>
      <c r="J3" s="133"/>
      <c r="K3" s="133"/>
      <c r="L3" s="133"/>
      <c r="M3" s="133"/>
      <c r="N3" s="133"/>
      <c r="O3" s="133"/>
      <c r="P3" s="133"/>
      <c r="Q3" s="133"/>
      <c r="R3" s="133"/>
      <c r="S3" s="133"/>
      <c r="T3" s="133"/>
      <c r="U3" s="133"/>
      <c r="V3" s="133"/>
      <c r="W3" s="133"/>
      <c r="X3" s="133"/>
      <c r="Y3" s="133"/>
      <c r="Z3" s="133"/>
      <c r="AA3" s="133"/>
      <c r="AB3" s="133"/>
      <c r="AC3" s="133"/>
      <c r="AD3" s="133"/>
      <c r="AE3" s="133"/>
    </row>
    <row r="4" spans="1:31" ht="23.25">
      <c r="A4" s="65" t="s">
        <v>1</v>
      </c>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7"/>
    </row>
    <row r="5" spans="1:31" ht="23.65" thickBot="1">
      <c r="A5" s="68" t="s">
        <v>2</v>
      </c>
      <c r="B5" s="69"/>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70"/>
    </row>
    <row r="6" spans="1:31" ht="14.65" thickBot="1">
      <c r="A6" s="134" t="s">
        <v>3</v>
      </c>
      <c r="B6" s="134"/>
      <c r="C6" s="134"/>
      <c r="D6" s="134"/>
      <c r="E6" s="136" t="s">
        <v>168</v>
      </c>
      <c r="F6" s="137"/>
      <c r="G6" s="137"/>
      <c r="H6" s="137"/>
      <c r="I6" s="134" t="s">
        <v>4</v>
      </c>
      <c r="J6" s="134"/>
      <c r="K6" s="134"/>
      <c r="L6" s="134"/>
      <c r="M6" s="134"/>
      <c r="N6" s="134"/>
      <c r="O6" s="134"/>
      <c r="P6" s="134"/>
      <c r="Q6" s="126" t="s">
        <v>5</v>
      </c>
      <c r="R6" s="127"/>
      <c r="S6" s="127"/>
      <c r="T6" s="127"/>
      <c r="U6" s="127"/>
      <c r="V6" s="127"/>
      <c r="W6" s="127"/>
      <c r="X6" s="127"/>
      <c r="Y6" s="127"/>
      <c r="Z6" s="127"/>
      <c r="AA6" s="127"/>
      <c r="AB6" s="127"/>
      <c r="AC6" s="127"/>
      <c r="AD6" s="127"/>
      <c r="AE6" s="128"/>
    </row>
    <row r="7" spans="1:31" ht="15" thickTop="1" thickBot="1">
      <c r="A7" s="135"/>
      <c r="B7" s="135"/>
      <c r="C7" s="135"/>
      <c r="D7" s="135"/>
      <c r="E7" s="121"/>
      <c r="F7" s="121"/>
      <c r="G7" s="121"/>
      <c r="H7" s="121"/>
      <c r="I7" s="135"/>
      <c r="J7" s="135"/>
      <c r="K7" s="135"/>
      <c r="L7" s="135"/>
      <c r="M7" s="135"/>
      <c r="N7" s="135"/>
      <c r="O7" s="135"/>
      <c r="P7" s="135"/>
      <c r="Q7" s="98"/>
      <c r="R7" s="99"/>
      <c r="S7" s="99"/>
      <c r="T7" s="99"/>
      <c r="U7" s="99"/>
      <c r="V7" s="99"/>
      <c r="W7" s="99"/>
      <c r="X7" s="99"/>
      <c r="Y7" s="99"/>
      <c r="Z7" s="99"/>
      <c r="AA7" s="99"/>
      <c r="AB7" s="99"/>
      <c r="AC7" s="99"/>
      <c r="AD7" s="99"/>
      <c r="AE7" s="100"/>
    </row>
    <row r="8" spans="1:31" ht="15" thickTop="1" thickBot="1">
      <c r="A8" s="101" t="s">
        <v>6</v>
      </c>
      <c r="B8" s="102"/>
      <c r="C8" s="102"/>
      <c r="D8" s="103"/>
      <c r="E8" s="121" t="s">
        <v>178</v>
      </c>
      <c r="F8" s="121"/>
      <c r="G8" s="121"/>
      <c r="H8" s="121"/>
      <c r="I8" s="129" t="s">
        <v>170</v>
      </c>
      <c r="J8" s="130"/>
      <c r="K8" s="130"/>
      <c r="L8" s="130"/>
      <c r="M8" s="130"/>
      <c r="N8" s="130"/>
      <c r="O8" s="130"/>
      <c r="P8" s="130"/>
      <c r="Q8" s="131" t="s">
        <v>171</v>
      </c>
      <c r="R8" s="105"/>
      <c r="S8" s="105"/>
      <c r="T8" s="105"/>
      <c r="U8" s="105"/>
      <c r="V8" s="105"/>
      <c r="W8" s="105"/>
      <c r="X8" s="105"/>
      <c r="Y8" s="105"/>
      <c r="Z8" s="105"/>
      <c r="AA8" s="105"/>
      <c r="AB8" s="105"/>
      <c r="AC8" s="105"/>
      <c r="AD8" s="105"/>
      <c r="AE8" s="122"/>
    </row>
    <row r="9" spans="1:31" ht="15" thickTop="1" thickBot="1">
      <c r="A9" s="123"/>
      <c r="B9" s="124"/>
      <c r="C9" s="124"/>
      <c r="D9" s="125"/>
      <c r="E9" s="121"/>
      <c r="F9" s="121"/>
      <c r="G9" s="121"/>
      <c r="H9" s="121"/>
      <c r="I9" s="130"/>
      <c r="J9" s="130"/>
      <c r="K9" s="130"/>
      <c r="L9" s="130"/>
      <c r="M9" s="130"/>
      <c r="N9" s="130"/>
      <c r="O9" s="130"/>
      <c r="P9" s="130"/>
      <c r="Q9" s="106"/>
      <c r="R9" s="105"/>
      <c r="S9" s="105"/>
      <c r="T9" s="105"/>
      <c r="U9" s="105"/>
      <c r="V9" s="105"/>
      <c r="W9" s="105"/>
      <c r="X9" s="105"/>
      <c r="Y9" s="105"/>
      <c r="Z9" s="105"/>
      <c r="AA9" s="105"/>
      <c r="AB9" s="105"/>
      <c r="AC9" s="105"/>
      <c r="AD9" s="105"/>
      <c r="AE9" s="122"/>
    </row>
    <row r="10" spans="1:31" ht="15" thickTop="1" thickBot="1">
      <c r="A10" s="123"/>
      <c r="B10" s="124"/>
      <c r="C10" s="124"/>
      <c r="D10" s="125"/>
      <c r="E10" s="121" t="s">
        <v>179</v>
      </c>
      <c r="F10" s="121"/>
      <c r="G10" s="121"/>
      <c r="H10" s="121"/>
      <c r="I10" s="130"/>
      <c r="J10" s="130"/>
      <c r="K10" s="130"/>
      <c r="L10" s="130"/>
      <c r="M10" s="130"/>
      <c r="N10" s="130"/>
      <c r="O10" s="130"/>
      <c r="P10" s="130"/>
      <c r="Q10" s="106"/>
      <c r="R10" s="105"/>
      <c r="S10" s="105"/>
      <c r="T10" s="105"/>
      <c r="U10" s="105"/>
      <c r="V10" s="105"/>
      <c r="W10" s="105"/>
      <c r="X10" s="105"/>
      <c r="Y10" s="105"/>
      <c r="Z10" s="105"/>
      <c r="AA10" s="105"/>
      <c r="AB10" s="105"/>
      <c r="AC10" s="105"/>
      <c r="AD10" s="105"/>
      <c r="AE10" s="122"/>
    </row>
    <row r="11" spans="1:31" ht="15" thickTop="1" thickBot="1">
      <c r="A11" s="123"/>
      <c r="B11" s="124"/>
      <c r="C11" s="124"/>
      <c r="D11" s="125"/>
      <c r="E11" s="121"/>
      <c r="F11" s="121"/>
      <c r="G11" s="121"/>
      <c r="H11" s="121"/>
      <c r="I11" s="130"/>
      <c r="J11" s="130"/>
      <c r="K11" s="130"/>
      <c r="L11" s="130"/>
      <c r="M11" s="130"/>
      <c r="N11" s="130"/>
      <c r="O11" s="130"/>
      <c r="P11" s="130"/>
      <c r="Q11" s="106"/>
      <c r="R11" s="105"/>
      <c r="S11" s="105"/>
      <c r="T11" s="105"/>
      <c r="U11" s="105"/>
      <c r="V11" s="105"/>
      <c r="W11" s="105"/>
      <c r="X11" s="105"/>
      <c r="Y11" s="105"/>
      <c r="Z11" s="105"/>
      <c r="AA11" s="105"/>
      <c r="AB11" s="105"/>
      <c r="AC11" s="105"/>
      <c r="AD11" s="105"/>
      <c r="AE11" s="122"/>
    </row>
    <row r="12" spans="1:31" ht="15" thickTop="1" thickBot="1">
      <c r="A12" s="123"/>
      <c r="B12" s="124"/>
      <c r="C12" s="124"/>
      <c r="D12" s="125"/>
      <c r="E12" s="121" t="s">
        <v>180</v>
      </c>
      <c r="F12" s="121"/>
      <c r="G12" s="121"/>
      <c r="H12" s="121"/>
      <c r="I12" s="130"/>
      <c r="J12" s="130"/>
      <c r="K12" s="130"/>
      <c r="L12" s="130"/>
      <c r="M12" s="130"/>
      <c r="N12" s="130"/>
      <c r="O12" s="130"/>
      <c r="P12" s="130"/>
      <c r="Q12" s="106"/>
      <c r="R12" s="105"/>
      <c r="S12" s="105"/>
      <c r="T12" s="105"/>
      <c r="U12" s="105"/>
      <c r="V12" s="105"/>
      <c r="W12" s="105"/>
      <c r="X12" s="105"/>
      <c r="Y12" s="105"/>
      <c r="Z12" s="105"/>
      <c r="AA12" s="105"/>
      <c r="AB12" s="105"/>
      <c r="AC12" s="105"/>
      <c r="AD12" s="105"/>
      <c r="AE12" s="122"/>
    </row>
    <row r="13" spans="1:31" ht="15" thickTop="1" thickBot="1">
      <c r="A13" s="126"/>
      <c r="B13" s="127"/>
      <c r="C13" s="127"/>
      <c r="D13" s="128"/>
      <c r="E13" s="121"/>
      <c r="F13" s="121"/>
      <c r="G13" s="121"/>
      <c r="H13" s="121"/>
      <c r="I13" s="130"/>
      <c r="J13" s="130"/>
      <c r="K13" s="130"/>
      <c r="L13" s="130"/>
      <c r="M13" s="130"/>
      <c r="N13" s="130"/>
      <c r="O13" s="130"/>
      <c r="P13" s="130"/>
      <c r="Q13" s="106"/>
      <c r="R13" s="105"/>
      <c r="S13" s="105"/>
      <c r="T13" s="105"/>
      <c r="U13" s="105"/>
      <c r="V13" s="105"/>
      <c r="W13" s="105"/>
      <c r="X13" s="105"/>
      <c r="Y13" s="105"/>
      <c r="Z13" s="105"/>
      <c r="AA13" s="105"/>
      <c r="AB13" s="105"/>
      <c r="AC13" s="105"/>
      <c r="AD13" s="105"/>
      <c r="AE13" s="122"/>
    </row>
    <row r="14" spans="1:31" ht="15" thickTop="1" thickBot="1">
      <c r="A14" s="98" t="s">
        <v>7</v>
      </c>
      <c r="B14" s="99"/>
      <c r="C14" s="99"/>
      <c r="D14" s="99"/>
      <c r="E14" s="99"/>
      <c r="F14" s="99"/>
      <c r="G14" s="99"/>
      <c r="H14" s="99"/>
      <c r="I14" s="99"/>
      <c r="J14" s="99"/>
      <c r="K14" s="99"/>
      <c r="L14" s="99"/>
      <c r="M14" s="99"/>
      <c r="N14" s="99"/>
      <c r="O14" s="99"/>
      <c r="P14" s="100"/>
      <c r="Q14" s="106"/>
      <c r="R14" s="105"/>
      <c r="S14" s="105"/>
      <c r="T14" s="105"/>
      <c r="U14" s="105"/>
      <c r="V14" s="105"/>
      <c r="W14" s="105"/>
      <c r="X14" s="105"/>
      <c r="Y14" s="105"/>
      <c r="Z14" s="105"/>
      <c r="AA14" s="105"/>
      <c r="AB14" s="105"/>
      <c r="AC14" s="105"/>
      <c r="AD14" s="105"/>
      <c r="AE14" s="122"/>
    </row>
    <row r="15" spans="1:31" ht="15" thickTop="1" thickBot="1">
      <c r="A15" s="98"/>
      <c r="B15" s="99"/>
      <c r="C15" s="99"/>
      <c r="D15" s="99"/>
      <c r="E15" s="99"/>
      <c r="F15" s="99"/>
      <c r="G15" s="99"/>
      <c r="H15" s="99"/>
      <c r="I15" s="99"/>
      <c r="J15" s="99"/>
      <c r="K15" s="99"/>
      <c r="L15" s="99"/>
      <c r="M15" s="99"/>
      <c r="N15" s="99"/>
      <c r="O15" s="99"/>
      <c r="P15" s="100"/>
      <c r="Q15" s="106"/>
      <c r="R15" s="105"/>
      <c r="S15" s="105"/>
      <c r="T15" s="105"/>
      <c r="U15" s="105"/>
      <c r="V15" s="105"/>
      <c r="W15" s="105"/>
      <c r="X15" s="105"/>
      <c r="Y15" s="105"/>
      <c r="Z15" s="105"/>
      <c r="AA15" s="105"/>
      <c r="AB15" s="105"/>
      <c r="AC15" s="105"/>
      <c r="AD15" s="105"/>
      <c r="AE15" s="122"/>
    </row>
    <row r="16" spans="1:31" ht="15" thickTop="1" thickBot="1">
      <c r="A16" s="104" t="s">
        <v>172</v>
      </c>
      <c r="B16" s="105"/>
      <c r="C16" s="105"/>
      <c r="D16" s="105"/>
      <c r="E16" s="105"/>
      <c r="F16" s="105"/>
      <c r="G16" s="105"/>
      <c r="H16" s="105"/>
      <c r="I16" s="105"/>
      <c r="J16" s="105"/>
      <c r="K16" s="105"/>
      <c r="L16" s="105"/>
      <c r="M16" s="105"/>
      <c r="N16" s="105"/>
      <c r="O16" s="105"/>
      <c r="P16" s="122"/>
      <c r="Q16" s="106"/>
      <c r="R16" s="105"/>
      <c r="S16" s="105"/>
      <c r="T16" s="105"/>
      <c r="U16" s="105"/>
      <c r="V16" s="105"/>
      <c r="W16" s="105"/>
      <c r="X16" s="105"/>
      <c r="Y16" s="105"/>
      <c r="Z16" s="105"/>
      <c r="AA16" s="105"/>
      <c r="AB16" s="105"/>
      <c r="AC16" s="105"/>
      <c r="AD16" s="105"/>
      <c r="AE16" s="122"/>
    </row>
    <row r="17" spans="1:31" ht="15" thickTop="1" thickBot="1">
      <c r="A17" s="106"/>
      <c r="B17" s="105"/>
      <c r="C17" s="105"/>
      <c r="D17" s="105"/>
      <c r="E17" s="105"/>
      <c r="F17" s="105"/>
      <c r="G17" s="105"/>
      <c r="H17" s="105"/>
      <c r="I17" s="105"/>
      <c r="J17" s="105"/>
      <c r="K17" s="105"/>
      <c r="L17" s="105"/>
      <c r="M17" s="105"/>
      <c r="N17" s="105"/>
      <c r="O17" s="105"/>
      <c r="P17" s="122"/>
      <c r="Q17" s="106"/>
      <c r="R17" s="105"/>
      <c r="S17" s="105"/>
      <c r="T17" s="105"/>
      <c r="U17" s="105"/>
      <c r="V17" s="105"/>
      <c r="W17" s="105"/>
      <c r="X17" s="105"/>
      <c r="Y17" s="105"/>
      <c r="Z17" s="105"/>
      <c r="AA17" s="105"/>
      <c r="AB17" s="105"/>
      <c r="AC17" s="105"/>
      <c r="AD17" s="105"/>
      <c r="AE17" s="122"/>
    </row>
    <row r="18" spans="1:31" ht="15" thickTop="1" thickBot="1">
      <c r="A18" s="106"/>
      <c r="B18" s="105"/>
      <c r="C18" s="105"/>
      <c r="D18" s="105"/>
      <c r="E18" s="105"/>
      <c r="F18" s="105"/>
      <c r="G18" s="105"/>
      <c r="H18" s="105"/>
      <c r="I18" s="105"/>
      <c r="J18" s="105"/>
      <c r="K18" s="105"/>
      <c r="L18" s="105"/>
      <c r="M18" s="105"/>
      <c r="N18" s="105"/>
      <c r="O18" s="105"/>
      <c r="P18" s="122"/>
      <c r="Q18" s="106"/>
      <c r="R18" s="105"/>
      <c r="S18" s="105"/>
      <c r="T18" s="105"/>
      <c r="U18" s="105"/>
      <c r="V18" s="105"/>
      <c r="W18" s="105"/>
      <c r="X18" s="105"/>
      <c r="Y18" s="105"/>
      <c r="Z18" s="105"/>
      <c r="AA18" s="105"/>
      <c r="AB18" s="105"/>
      <c r="AC18" s="105"/>
      <c r="AD18" s="105"/>
      <c r="AE18" s="122"/>
    </row>
    <row r="19" spans="1:31" ht="15" thickTop="1" thickBot="1">
      <c r="A19" s="106"/>
      <c r="B19" s="105"/>
      <c r="C19" s="105"/>
      <c r="D19" s="105"/>
      <c r="E19" s="105"/>
      <c r="F19" s="105"/>
      <c r="G19" s="105"/>
      <c r="H19" s="105"/>
      <c r="I19" s="105"/>
      <c r="J19" s="105"/>
      <c r="K19" s="105"/>
      <c r="L19" s="105"/>
      <c r="M19" s="105"/>
      <c r="N19" s="105"/>
      <c r="O19" s="105"/>
      <c r="P19" s="122"/>
      <c r="Q19" s="106"/>
      <c r="R19" s="105"/>
      <c r="S19" s="105"/>
      <c r="T19" s="105"/>
      <c r="U19" s="105"/>
      <c r="V19" s="105"/>
      <c r="W19" s="105"/>
      <c r="X19" s="105"/>
      <c r="Y19" s="105"/>
      <c r="Z19" s="105"/>
      <c r="AA19" s="105"/>
      <c r="AB19" s="105"/>
      <c r="AC19" s="105"/>
      <c r="AD19" s="105"/>
      <c r="AE19" s="122"/>
    </row>
    <row r="20" spans="1:31" ht="15" thickTop="1" thickBot="1">
      <c r="A20" s="106"/>
      <c r="B20" s="105"/>
      <c r="C20" s="105"/>
      <c r="D20" s="105"/>
      <c r="E20" s="105"/>
      <c r="F20" s="105"/>
      <c r="G20" s="105"/>
      <c r="H20" s="105"/>
      <c r="I20" s="105"/>
      <c r="J20" s="105"/>
      <c r="K20" s="105"/>
      <c r="L20" s="105"/>
      <c r="M20" s="105"/>
      <c r="N20" s="105"/>
      <c r="O20" s="105"/>
      <c r="P20" s="122"/>
      <c r="Q20" s="106"/>
      <c r="R20" s="105"/>
      <c r="S20" s="105"/>
      <c r="T20" s="105"/>
      <c r="U20" s="105"/>
      <c r="V20" s="105"/>
      <c r="W20" s="105"/>
      <c r="X20" s="105"/>
      <c r="Y20" s="105"/>
      <c r="Z20" s="105"/>
      <c r="AA20" s="105"/>
      <c r="AB20" s="105"/>
      <c r="AC20" s="105"/>
      <c r="AD20" s="105"/>
      <c r="AE20" s="122"/>
    </row>
    <row r="21" spans="1:31" ht="15" thickTop="1" thickBot="1">
      <c r="A21" s="106"/>
      <c r="B21" s="105"/>
      <c r="C21" s="105"/>
      <c r="D21" s="105"/>
      <c r="E21" s="105"/>
      <c r="F21" s="105"/>
      <c r="G21" s="105"/>
      <c r="H21" s="105"/>
      <c r="I21" s="105"/>
      <c r="J21" s="105"/>
      <c r="K21" s="105"/>
      <c r="L21" s="105"/>
      <c r="M21" s="105"/>
      <c r="N21" s="105"/>
      <c r="O21" s="105"/>
      <c r="P21" s="122"/>
      <c r="Q21" s="106"/>
      <c r="R21" s="105"/>
      <c r="S21" s="105"/>
      <c r="T21" s="105"/>
      <c r="U21" s="105"/>
      <c r="V21" s="105"/>
      <c r="W21" s="105"/>
      <c r="X21" s="105"/>
      <c r="Y21" s="105"/>
      <c r="Z21" s="105"/>
      <c r="AA21" s="105"/>
      <c r="AB21" s="105"/>
      <c r="AC21" s="105"/>
      <c r="AD21" s="105"/>
      <c r="AE21" s="122"/>
    </row>
    <row r="22" spans="1:31" ht="15" thickTop="1" thickBot="1">
      <c r="A22" s="106"/>
      <c r="B22" s="105"/>
      <c r="C22" s="105"/>
      <c r="D22" s="105"/>
      <c r="E22" s="105"/>
      <c r="F22" s="105"/>
      <c r="G22" s="105"/>
      <c r="H22" s="105"/>
      <c r="I22" s="105"/>
      <c r="J22" s="105"/>
      <c r="K22" s="105"/>
      <c r="L22" s="105"/>
      <c r="M22" s="105"/>
      <c r="N22" s="105"/>
      <c r="O22" s="105"/>
      <c r="P22" s="122"/>
      <c r="Q22" s="106"/>
      <c r="R22" s="105"/>
      <c r="S22" s="105"/>
      <c r="T22" s="105"/>
      <c r="U22" s="105"/>
      <c r="V22" s="105"/>
      <c r="W22" s="105"/>
      <c r="X22" s="105"/>
      <c r="Y22" s="105"/>
      <c r="Z22" s="105"/>
      <c r="AA22" s="105"/>
      <c r="AB22" s="105"/>
      <c r="AC22" s="105"/>
      <c r="AD22" s="105"/>
      <c r="AE22" s="122"/>
    </row>
    <row r="23" spans="1:31" ht="15" thickTop="1" thickBot="1">
      <c r="A23" s="106"/>
      <c r="B23" s="105"/>
      <c r="C23" s="105"/>
      <c r="D23" s="105"/>
      <c r="E23" s="105"/>
      <c r="F23" s="105"/>
      <c r="G23" s="105"/>
      <c r="H23" s="105"/>
      <c r="I23" s="105"/>
      <c r="J23" s="105"/>
      <c r="K23" s="105"/>
      <c r="L23" s="105"/>
      <c r="M23" s="105"/>
      <c r="N23" s="105"/>
      <c r="O23" s="105"/>
      <c r="P23" s="122"/>
      <c r="Q23" s="106"/>
      <c r="R23" s="105"/>
      <c r="S23" s="105"/>
      <c r="T23" s="105"/>
      <c r="U23" s="105"/>
      <c r="V23" s="105"/>
      <c r="W23" s="105"/>
      <c r="X23" s="105"/>
      <c r="Y23" s="105"/>
      <c r="Z23" s="105"/>
      <c r="AA23" s="105"/>
      <c r="AB23" s="105"/>
      <c r="AC23" s="105"/>
      <c r="AD23" s="105"/>
      <c r="AE23" s="122"/>
    </row>
    <row r="24" spans="1:31" ht="15" thickTop="1" thickBot="1">
      <c r="A24" s="106"/>
      <c r="B24" s="105"/>
      <c r="C24" s="105"/>
      <c r="D24" s="105"/>
      <c r="E24" s="105"/>
      <c r="F24" s="105"/>
      <c r="G24" s="105"/>
      <c r="H24" s="105"/>
      <c r="I24" s="105"/>
      <c r="J24" s="105"/>
      <c r="K24" s="105"/>
      <c r="L24" s="105"/>
      <c r="M24" s="105"/>
      <c r="N24" s="105"/>
      <c r="O24" s="105"/>
      <c r="P24" s="122"/>
      <c r="Q24" s="106"/>
      <c r="R24" s="105"/>
      <c r="S24" s="105"/>
      <c r="T24" s="105"/>
      <c r="U24" s="105"/>
      <c r="V24" s="105"/>
      <c r="W24" s="105"/>
      <c r="X24" s="105"/>
      <c r="Y24" s="105"/>
      <c r="Z24" s="105"/>
      <c r="AA24" s="105"/>
      <c r="AB24" s="105"/>
      <c r="AC24" s="105"/>
      <c r="AD24" s="105"/>
      <c r="AE24" s="122"/>
    </row>
    <row r="25" spans="1:31" ht="15" thickTop="1" thickBot="1">
      <c r="A25" s="106"/>
      <c r="B25" s="105"/>
      <c r="C25" s="105"/>
      <c r="D25" s="105"/>
      <c r="E25" s="105"/>
      <c r="F25" s="105"/>
      <c r="G25" s="105"/>
      <c r="H25" s="105"/>
      <c r="I25" s="105"/>
      <c r="J25" s="105"/>
      <c r="K25" s="105"/>
      <c r="L25" s="105"/>
      <c r="M25" s="105"/>
      <c r="N25" s="105"/>
      <c r="O25" s="105"/>
      <c r="P25" s="122"/>
      <c r="Q25" s="106"/>
      <c r="R25" s="105"/>
      <c r="S25" s="105"/>
      <c r="T25" s="105"/>
      <c r="U25" s="105"/>
      <c r="V25" s="105"/>
      <c r="W25" s="105"/>
      <c r="X25" s="105"/>
      <c r="Y25" s="105"/>
      <c r="Z25" s="105"/>
      <c r="AA25" s="105"/>
      <c r="AB25" s="105"/>
      <c r="AC25" s="105"/>
      <c r="AD25" s="105"/>
      <c r="AE25" s="122"/>
    </row>
    <row r="26" spans="1:31" ht="15" thickTop="1" thickBot="1">
      <c r="A26" s="98" t="s">
        <v>8</v>
      </c>
      <c r="B26" s="99"/>
      <c r="C26" s="99"/>
      <c r="D26" s="99"/>
      <c r="E26" s="99"/>
      <c r="F26" s="99"/>
      <c r="G26" s="99"/>
      <c r="H26" s="99"/>
      <c r="I26" s="99"/>
      <c r="J26" s="99"/>
      <c r="K26" s="99"/>
      <c r="L26" s="99"/>
      <c r="M26" s="99"/>
      <c r="N26" s="99"/>
      <c r="O26" s="99"/>
      <c r="P26" s="100"/>
      <c r="Q26" s="106"/>
      <c r="R26" s="105"/>
      <c r="S26" s="105"/>
      <c r="T26" s="105"/>
      <c r="U26" s="105"/>
      <c r="V26" s="105"/>
      <c r="W26" s="105"/>
      <c r="X26" s="105"/>
      <c r="Y26" s="105"/>
      <c r="Z26" s="105"/>
      <c r="AA26" s="105"/>
      <c r="AB26" s="105"/>
      <c r="AC26" s="105"/>
      <c r="AD26" s="105"/>
      <c r="AE26" s="122"/>
    </row>
    <row r="27" spans="1:31" ht="15" thickTop="1" thickBot="1">
      <c r="A27" s="98"/>
      <c r="B27" s="99"/>
      <c r="C27" s="99"/>
      <c r="D27" s="99"/>
      <c r="E27" s="99"/>
      <c r="F27" s="99"/>
      <c r="G27" s="99"/>
      <c r="H27" s="99"/>
      <c r="I27" s="99"/>
      <c r="J27" s="99"/>
      <c r="K27" s="99"/>
      <c r="L27" s="99"/>
      <c r="M27" s="99"/>
      <c r="N27" s="99"/>
      <c r="O27" s="99"/>
      <c r="P27" s="100"/>
      <c r="Q27" s="106"/>
      <c r="R27" s="105"/>
      <c r="S27" s="105"/>
      <c r="T27" s="105"/>
      <c r="U27" s="105"/>
      <c r="V27" s="105"/>
      <c r="W27" s="105"/>
      <c r="X27" s="105"/>
      <c r="Y27" s="105"/>
      <c r="Z27" s="105"/>
      <c r="AA27" s="105"/>
      <c r="AB27" s="105"/>
      <c r="AC27" s="105"/>
      <c r="AD27" s="105"/>
      <c r="AE27" s="122"/>
    </row>
    <row r="28" spans="1:31" ht="15" thickTop="1" thickBot="1">
      <c r="A28" s="104" t="s">
        <v>173</v>
      </c>
      <c r="B28" s="105"/>
      <c r="C28" s="105"/>
      <c r="D28" s="105"/>
      <c r="E28" s="105"/>
      <c r="F28" s="105"/>
      <c r="G28" s="105"/>
      <c r="H28" s="105"/>
      <c r="I28" s="105"/>
      <c r="J28" s="105"/>
      <c r="K28" s="105"/>
      <c r="L28" s="105"/>
      <c r="M28" s="105"/>
      <c r="N28" s="105"/>
      <c r="O28" s="105"/>
      <c r="P28" s="122"/>
      <c r="Q28" s="106"/>
      <c r="R28" s="105"/>
      <c r="S28" s="105"/>
      <c r="T28" s="105"/>
      <c r="U28" s="105"/>
      <c r="V28" s="105"/>
      <c r="W28" s="105"/>
      <c r="X28" s="105"/>
      <c r="Y28" s="105"/>
      <c r="Z28" s="105"/>
      <c r="AA28" s="105"/>
      <c r="AB28" s="105"/>
      <c r="AC28" s="105"/>
      <c r="AD28" s="105"/>
      <c r="AE28" s="122"/>
    </row>
    <row r="29" spans="1:31" ht="15" thickTop="1" thickBot="1">
      <c r="A29" s="106"/>
      <c r="B29" s="105"/>
      <c r="C29" s="105"/>
      <c r="D29" s="105"/>
      <c r="E29" s="105"/>
      <c r="F29" s="105"/>
      <c r="G29" s="105"/>
      <c r="H29" s="105"/>
      <c r="I29" s="105"/>
      <c r="J29" s="105"/>
      <c r="K29" s="105"/>
      <c r="L29" s="105"/>
      <c r="M29" s="105"/>
      <c r="N29" s="105"/>
      <c r="O29" s="105"/>
      <c r="P29" s="122"/>
      <c r="Q29" s="106"/>
      <c r="R29" s="105"/>
      <c r="S29" s="105"/>
      <c r="T29" s="105"/>
      <c r="U29" s="105"/>
      <c r="V29" s="105"/>
      <c r="W29" s="105"/>
      <c r="X29" s="105"/>
      <c r="Y29" s="105"/>
      <c r="Z29" s="105"/>
      <c r="AA29" s="105"/>
      <c r="AB29" s="105"/>
      <c r="AC29" s="105"/>
      <c r="AD29" s="105"/>
      <c r="AE29" s="122"/>
    </row>
    <row r="30" spans="1:31" ht="15" thickTop="1" thickBot="1">
      <c r="A30" s="106"/>
      <c r="B30" s="105"/>
      <c r="C30" s="105"/>
      <c r="D30" s="105"/>
      <c r="E30" s="105"/>
      <c r="F30" s="105"/>
      <c r="G30" s="105"/>
      <c r="H30" s="105"/>
      <c r="I30" s="105"/>
      <c r="J30" s="105"/>
      <c r="K30" s="105"/>
      <c r="L30" s="105"/>
      <c r="M30" s="105"/>
      <c r="N30" s="105"/>
      <c r="O30" s="105"/>
      <c r="P30" s="122"/>
      <c r="Q30" s="106"/>
      <c r="R30" s="105"/>
      <c r="S30" s="105"/>
      <c r="T30" s="105"/>
      <c r="U30" s="105"/>
      <c r="V30" s="105"/>
      <c r="W30" s="105"/>
      <c r="X30" s="105"/>
      <c r="Y30" s="105"/>
      <c r="Z30" s="105"/>
      <c r="AA30" s="105"/>
      <c r="AB30" s="105"/>
      <c r="AC30" s="105"/>
      <c r="AD30" s="105"/>
      <c r="AE30" s="122"/>
    </row>
    <row r="31" spans="1:31" ht="15" thickTop="1" thickBot="1">
      <c r="A31" s="106"/>
      <c r="B31" s="105"/>
      <c r="C31" s="105"/>
      <c r="D31" s="105"/>
      <c r="E31" s="105"/>
      <c r="F31" s="105"/>
      <c r="G31" s="105"/>
      <c r="H31" s="105"/>
      <c r="I31" s="105"/>
      <c r="J31" s="105"/>
      <c r="K31" s="105"/>
      <c r="L31" s="105"/>
      <c r="M31" s="105"/>
      <c r="N31" s="105"/>
      <c r="O31" s="105"/>
      <c r="P31" s="122"/>
      <c r="Q31" s="106"/>
      <c r="R31" s="105"/>
      <c r="S31" s="105"/>
      <c r="T31" s="105"/>
      <c r="U31" s="105"/>
      <c r="V31" s="105"/>
      <c r="W31" s="105"/>
      <c r="X31" s="105"/>
      <c r="Y31" s="105"/>
      <c r="Z31" s="105"/>
      <c r="AA31" s="105"/>
      <c r="AB31" s="105"/>
      <c r="AC31" s="105"/>
      <c r="AD31" s="105"/>
      <c r="AE31" s="122"/>
    </row>
    <row r="32" spans="1:31" ht="15" thickTop="1" thickBot="1">
      <c r="A32" s="106"/>
      <c r="B32" s="105"/>
      <c r="C32" s="105"/>
      <c r="D32" s="105"/>
      <c r="E32" s="105"/>
      <c r="F32" s="105"/>
      <c r="G32" s="105"/>
      <c r="H32" s="105"/>
      <c r="I32" s="105"/>
      <c r="J32" s="105"/>
      <c r="K32" s="105"/>
      <c r="L32" s="105"/>
      <c r="M32" s="105"/>
      <c r="N32" s="105"/>
      <c r="O32" s="105"/>
      <c r="P32" s="122"/>
      <c r="Q32" s="106"/>
      <c r="R32" s="105"/>
      <c r="S32" s="105"/>
      <c r="T32" s="105"/>
      <c r="U32" s="105"/>
      <c r="V32" s="105"/>
      <c r="W32" s="105"/>
      <c r="X32" s="105"/>
      <c r="Y32" s="105"/>
      <c r="Z32" s="105"/>
      <c r="AA32" s="105"/>
      <c r="AB32" s="105"/>
      <c r="AC32" s="105"/>
      <c r="AD32" s="105"/>
      <c r="AE32" s="122"/>
    </row>
    <row r="33" spans="1:31" ht="15" thickTop="1" thickBot="1">
      <c r="A33" s="106"/>
      <c r="B33" s="105"/>
      <c r="C33" s="105"/>
      <c r="D33" s="105"/>
      <c r="E33" s="105"/>
      <c r="F33" s="105"/>
      <c r="G33" s="105"/>
      <c r="H33" s="105"/>
      <c r="I33" s="105"/>
      <c r="J33" s="105"/>
      <c r="K33" s="105"/>
      <c r="L33" s="105"/>
      <c r="M33" s="105"/>
      <c r="N33" s="105"/>
      <c r="O33" s="105"/>
      <c r="P33" s="122"/>
      <c r="Q33" s="106"/>
      <c r="R33" s="105"/>
      <c r="S33" s="105"/>
      <c r="T33" s="105"/>
      <c r="U33" s="105"/>
      <c r="V33" s="105"/>
      <c r="W33" s="105"/>
      <c r="X33" s="105"/>
      <c r="Y33" s="105"/>
      <c r="Z33" s="105"/>
      <c r="AA33" s="105"/>
      <c r="AB33" s="105"/>
      <c r="AC33" s="105"/>
      <c r="AD33" s="105"/>
      <c r="AE33" s="122"/>
    </row>
    <row r="34" spans="1:31" ht="15" thickTop="1" thickBot="1">
      <c r="A34" s="106"/>
      <c r="B34" s="105"/>
      <c r="C34" s="105"/>
      <c r="D34" s="105"/>
      <c r="E34" s="105"/>
      <c r="F34" s="105"/>
      <c r="G34" s="105"/>
      <c r="H34" s="105"/>
      <c r="I34" s="105"/>
      <c r="J34" s="105"/>
      <c r="K34" s="105"/>
      <c r="L34" s="105"/>
      <c r="M34" s="105"/>
      <c r="N34" s="105"/>
      <c r="O34" s="105"/>
      <c r="P34" s="122"/>
      <c r="Q34" s="106"/>
      <c r="R34" s="105"/>
      <c r="S34" s="105"/>
      <c r="T34" s="105"/>
      <c r="U34" s="105"/>
      <c r="V34" s="105"/>
      <c r="W34" s="105"/>
      <c r="X34" s="105"/>
      <c r="Y34" s="105"/>
      <c r="Z34" s="105"/>
      <c r="AA34" s="105"/>
      <c r="AB34" s="105"/>
      <c r="AC34" s="105"/>
      <c r="AD34" s="105"/>
      <c r="AE34" s="122"/>
    </row>
    <row r="35" spans="1:31" ht="15" thickTop="1" thickBot="1">
      <c r="A35" s="98" t="s">
        <v>9</v>
      </c>
      <c r="B35" s="99"/>
      <c r="C35" s="99"/>
      <c r="D35" s="99"/>
      <c r="E35" s="99"/>
      <c r="F35" s="99"/>
      <c r="G35" s="99"/>
      <c r="H35" s="99"/>
      <c r="I35" s="99"/>
      <c r="J35" s="99"/>
      <c r="K35" s="99"/>
      <c r="L35" s="99"/>
      <c r="M35" s="99"/>
      <c r="N35" s="99"/>
      <c r="O35" s="99"/>
      <c r="P35" s="100"/>
      <c r="Q35" s="98" t="s">
        <v>10</v>
      </c>
      <c r="R35" s="99"/>
      <c r="S35" s="99"/>
      <c r="T35" s="99"/>
      <c r="U35" s="99"/>
      <c r="V35" s="99"/>
      <c r="W35" s="99"/>
      <c r="X35" s="99"/>
      <c r="Y35" s="99"/>
      <c r="Z35" s="99"/>
      <c r="AA35" s="99"/>
      <c r="AB35" s="99"/>
      <c r="AC35" s="99"/>
      <c r="AD35" s="99"/>
      <c r="AE35" s="100"/>
    </row>
    <row r="36" spans="1:31" ht="15" thickTop="1" thickBot="1">
      <c r="A36" s="98"/>
      <c r="B36" s="99"/>
      <c r="C36" s="99"/>
      <c r="D36" s="99"/>
      <c r="E36" s="99"/>
      <c r="F36" s="99"/>
      <c r="G36" s="99"/>
      <c r="H36" s="99"/>
      <c r="I36" s="99"/>
      <c r="J36" s="99"/>
      <c r="K36" s="99"/>
      <c r="L36" s="99"/>
      <c r="M36" s="99"/>
      <c r="N36" s="99"/>
      <c r="O36" s="99"/>
      <c r="P36" s="100"/>
      <c r="Q36" s="101"/>
      <c r="R36" s="102"/>
      <c r="S36" s="102"/>
      <c r="T36" s="102"/>
      <c r="U36" s="102"/>
      <c r="V36" s="102"/>
      <c r="W36" s="102"/>
      <c r="X36" s="102"/>
      <c r="Y36" s="102"/>
      <c r="Z36" s="102"/>
      <c r="AA36" s="102"/>
      <c r="AB36" s="102"/>
      <c r="AC36" s="102"/>
      <c r="AD36" s="102"/>
      <c r="AE36" s="103"/>
    </row>
    <row r="37" spans="1:31" ht="15" thickTop="1" thickBot="1">
      <c r="A37" s="104" t="s">
        <v>174</v>
      </c>
      <c r="B37" s="105"/>
      <c r="C37" s="105"/>
      <c r="D37" s="105"/>
      <c r="E37" s="105"/>
      <c r="F37" s="105"/>
      <c r="G37" s="105"/>
      <c r="H37" s="105"/>
      <c r="I37" s="105"/>
      <c r="J37" s="105"/>
      <c r="K37" s="105"/>
      <c r="L37" s="105"/>
      <c r="M37" s="105"/>
      <c r="N37" s="105"/>
      <c r="O37" s="105"/>
      <c r="P37" s="105"/>
      <c r="Q37" s="109" t="s">
        <v>204</v>
      </c>
      <c r="R37" s="110"/>
      <c r="S37" s="110"/>
      <c r="T37" s="110"/>
      <c r="U37" s="110"/>
      <c r="V37" s="110"/>
      <c r="W37" s="110"/>
      <c r="X37" s="110"/>
      <c r="Y37" s="110"/>
      <c r="Z37" s="110"/>
      <c r="AA37" s="110"/>
      <c r="AB37" s="110"/>
      <c r="AC37" s="110"/>
      <c r="AD37" s="110"/>
      <c r="AE37" s="111"/>
    </row>
    <row r="38" spans="1:31" ht="15" thickTop="1" thickBot="1">
      <c r="A38" s="106"/>
      <c r="B38" s="105"/>
      <c r="C38" s="105"/>
      <c r="D38" s="105"/>
      <c r="E38" s="105"/>
      <c r="F38" s="105"/>
      <c r="G38" s="105"/>
      <c r="H38" s="105"/>
      <c r="I38" s="105"/>
      <c r="J38" s="105"/>
      <c r="K38" s="105"/>
      <c r="L38" s="105"/>
      <c r="M38" s="105"/>
      <c r="N38" s="105"/>
      <c r="O38" s="105"/>
      <c r="P38" s="105"/>
      <c r="Q38" s="112"/>
      <c r="R38" s="113"/>
      <c r="S38" s="113"/>
      <c r="T38" s="113"/>
      <c r="U38" s="113"/>
      <c r="V38" s="113"/>
      <c r="W38" s="113"/>
      <c r="X38" s="113"/>
      <c r="Y38" s="113"/>
      <c r="Z38" s="113"/>
      <c r="AA38" s="113"/>
      <c r="AB38" s="113"/>
      <c r="AC38" s="113"/>
      <c r="AD38" s="113"/>
      <c r="AE38" s="114"/>
    </row>
    <row r="39" spans="1:31" ht="15" thickTop="1" thickBot="1">
      <c r="A39" s="106"/>
      <c r="B39" s="105"/>
      <c r="C39" s="105"/>
      <c r="D39" s="105"/>
      <c r="E39" s="105"/>
      <c r="F39" s="105"/>
      <c r="G39" s="105"/>
      <c r="H39" s="105"/>
      <c r="I39" s="105"/>
      <c r="J39" s="105"/>
      <c r="K39" s="105"/>
      <c r="L39" s="105"/>
      <c r="M39" s="105"/>
      <c r="N39" s="105"/>
      <c r="O39" s="105"/>
      <c r="P39" s="105"/>
      <c r="Q39" s="112"/>
      <c r="R39" s="113"/>
      <c r="S39" s="113"/>
      <c r="T39" s="113"/>
      <c r="U39" s="113"/>
      <c r="V39" s="113"/>
      <c r="W39" s="113"/>
      <c r="X39" s="113"/>
      <c r="Y39" s="113"/>
      <c r="Z39" s="113"/>
      <c r="AA39" s="113"/>
      <c r="AB39" s="113"/>
      <c r="AC39" s="113"/>
      <c r="AD39" s="113"/>
      <c r="AE39" s="114"/>
    </row>
    <row r="40" spans="1:31" ht="15" thickTop="1" thickBot="1">
      <c r="A40" s="106"/>
      <c r="B40" s="105"/>
      <c r="C40" s="105"/>
      <c r="D40" s="105"/>
      <c r="E40" s="105"/>
      <c r="F40" s="105"/>
      <c r="G40" s="105"/>
      <c r="H40" s="105"/>
      <c r="I40" s="105"/>
      <c r="J40" s="105"/>
      <c r="K40" s="105"/>
      <c r="L40" s="105"/>
      <c r="M40" s="105"/>
      <c r="N40" s="105"/>
      <c r="O40" s="105"/>
      <c r="P40" s="105"/>
      <c r="Q40" s="112"/>
      <c r="R40" s="113"/>
      <c r="S40" s="113"/>
      <c r="T40" s="113"/>
      <c r="U40" s="113"/>
      <c r="V40" s="113"/>
      <c r="W40" s="113"/>
      <c r="X40" s="113"/>
      <c r="Y40" s="113"/>
      <c r="Z40" s="113"/>
      <c r="AA40" s="113"/>
      <c r="AB40" s="113"/>
      <c r="AC40" s="113"/>
      <c r="AD40" s="113"/>
      <c r="AE40" s="114"/>
    </row>
    <row r="41" spans="1:31" ht="15" thickTop="1" thickBot="1">
      <c r="A41" s="106"/>
      <c r="B41" s="105"/>
      <c r="C41" s="105"/>
      <c r="D41" s="105"/>
      <c r="E41" s="105"/>
      <c r="F41" s="105"/>
      <c r="G41" s="105"/>
      <c r="H41" s="105"/>
      <c r="I41" s="105"/>
      <c r="J41" s="105"/>
      <c r="K41" s="105"/>
      <c r="L41" s="105"/>
      <c r="M41" s="105"/>
      <c r="N41" s="105"/>
      <c r="O41" s="105"/>
      <c r="P41" s="105"/>
      <c r="Q41" s="112"/>
      <c r="R41" s="113"/>
      <c r="S41" s="113"/>
      <c r="T41" s="113"/>
      <c r="U41" s="113"/>
      <c r="V41" s="113"/>
      <c r="W41" s="113"/>
      <c r="X41" s="113"/>
      <c r="Y41" s="113"/>
      <c r="Z41" s="113"/>
      <c r="AA41" s="113"/>
      <c r="AB41" s="113"/>
      <c r="AC41" s="113"/>
      <c r="AD41" s="113"/>
      <c r="AE41" s="114"/>
    </row>
    <row r="42" spans="1:31" ht="15" thickTop="1" thickBot="1">
      <c r="A42" s="106"/>
      <c r="B42" s="105"/>
      <c r="C42" s="105"/>
      <c r="D42" s="105"/>
      <c r="E42" s="105"/>
      <c r="F42" s="105"/>
      <c r="G42" s="105"/>
      <c r="H42" s="105"/>
      <c r="I42" s="105"/>
      <c r="J42" s="105"/>
      <c r="K42" s="105"/>
      <c r="L42" s="105"/>
      <c r="M42" s="105"/>
      <c r="N42" s="105"/>
      <c r="O42" s="105"/>
      <c r="P42" s="105"/>
      <c r="Q42" s="112"/>
      <c r="R42" s="113"/>
      <c r="S42" s="113"/>
      <c r="T42" s="113"/>
      <c r="U42" s="113"/>
      <c r="V42" s="113"/>
      <c r="W42" s="113"/>
      <c r="X42" s="113"/>
      <c r="Y42" s="113"/>
      <c r="Z42" s="113"/>
      <c r="AA42" s="113"/>
      <c r="AB42" s="113"/>
      <c r="AC42" s="113"/>
      <c r="AD42" s="113"/>
      <c r="AE42" s="114"/>
    </row>
    <row r="43" spans="1:31" ht="15" thickTop="1" thickBot="1">
      <c r="A43" s="107"/>
      <c r="B43" s="108"/>
      <c r="C43" s="108"/>
      <c r="D43" s="108"/>
      <c r="E43" s="108"/>
      <c r="F43" s="108"/>
      <c r="G43" s="108"/>
      <c r="H43" s="108"/>
      <c r="I43" s="108"/>
      <c r="J43" s="108"/>
      <c r="K43" s="108"/>
      <c r="L43" s="108"/>
      <c r="M43" s="108"/>
      <c r="N43" s="108"/>
      <c r="O43" s="108"/>
      <c r="P43" s="108"/>
      <c r="Q43" s="115"/>
      <c r="R43" s="116"/>
      <c r="S43" s="116"/>
      <c r="T43" s="116"/>
      <c r="U43" s="116"/>
      <c r="V43" s="116"/>
      <c r="W43" s="116"/>
      <c r="X43" s="116"/>
      <c r="Y43" s="116"/>
      <c r="Z43" s="116"/>
      <c r="AA43" s="116"/>
      <c r="AB43" s="116"/>
      <c r="AC43" s="116"/>
      <c r="AD43" s="116"/>
      <c r="AE43" s="117"/>
    </row>
    <row r="44" spans="1:31" ht="18.399999999999999" thickBot="1">
      <c r="A44" s="118" t="s">
        <v>11</v>
      </c>
      <c r="B44" s="119"/>
      <c r="C44" s="119"/>
      <c r="D44" s="119"/>
      <c r="E44" s="119"/>
      <c r="F44" s="119"/>
      <c r="G44" s="119"/>
      <c r="H44" s="119"/>
      <c r="I44" s="119"/>
      <c r="J44" s="119"/>
      <c r="K44" s="119"/>
      <c r="L44" s="119"/>
      <c r="M44" s="119"/>
      <c r="N44" s="119"/>
      <c r="O44" s="119"/>
      <c r="P44" s="120"/>
      <c r="Q44" s="1"/>
      <c r="R44" s="1"/>
      <c r="S44" s="1"/>
      <c r="T44" s="1"/>
      <c r="U44" s="1"/>
      <c r="V44" s="1"/>
      <c r="W44" s="1"/>
      <c r="X44" s="1"/>
      <c r="Y44" s="1"/>
      <c r="Z44" s="1"/>
      <c r="AA44" s="1"/>
      <c r="AB44" s="1"/>
      <c r="AC44" s="1"/>
      <c r="AD44" s="1"/>
      <c r="AE44" s="1"/>
    </row>
    <row r="45" spans="1:31">
      <c r="A45" s="94" t="s">
        <v>12</v>
      </c>
      <c r="B45" s="95"/>
      <c r="C45" s="95"/>
      <c r="D45" s="95"/>
      <c r="E45" s="95"/>
      <c r="F45" s="95"/>
      <c r="G45" s="85">
        <v>3.5</v>
      </c>
      <c r="H45" s="86"/>
      <c r="I45" s="76" t="s">
        <v>13</v>
      </c>
      <c r="J45" s="77"/>
      <c r="K45" s="77"/>
      <c r="L45" s="77"/>
      <c r="M45" s="77"/>
      <c r="N45" s="77"/>
      <c r="O45" s="77"/>
      <c r="P45" s="78"/>
      <c r="Q45" s="46" t="s">
        <v>205</v>
      </c>
    </row>
    <row r="46" spans="1:31">
      <c r="A46" s="96" t="s">
        <v>14</v>
      </c>
      <c r="B46" s="97"/>
      <c r="C46" s="97"/>
      <c r="D46" s="97"/>
      <c r="E46" s="97"/>
      <c r="F46" s="97"/>
      <c r="G46" s="87">
        <v>1.5</v>
      </c>
      <c r="H46" s="88"/>
      <c r="I46" s="79" t="s">
        <v>15</v>
      </c>
      <c r="J46" s="80"/>
      <c r="K46" s="80"/>
      <c r="L46" s="80"/>
      <c r="M46" s="80"/>
      <c r="N46" s="80"/>
      <c r="O46" s="80"/>
      <c r="P46" s="81"/>
      <c r="Q46" s="61" t="s">
        <v>206</v>
      </c>
      <c r="R46" s="2"/>
      <c r="S46" s="2"/>
      <c r="T46" s="2"/>
      <c r="U46" s="2"/>
      <c r="V46" s="2"/>
      <c r="W46" s="2"/>
      <c r="X46" s="2"/>
      <c r="Y46" s="2"/>
      <c r="Z46" s="2"/>
      <c r="AA46" s="2"/>
      <c r="AB46" s="2"/>
      <c r="AC46" s="2"/>
      <c r="AD46" s="2"/>
      <c r="AE46" s="2"/>
    </row>
    <row r="47" spans="1:31">
      <c r="A47" s="96" t="s">
        <v>16</v>
      </c>
      <c r="B47" s="97"/>
      <c r="C47" s="97"/>
      <c r="D47" s="97"/>
      <c r="E47" s="97"/>
      <c r="F47" s="97"/>
      <c r="G47" s="87">
        <v>2</v>
      </c>
      <c r="H47" s="88"/>
      <c r="I47" s="91" t="s">
        <v>15</v>
      </c>
      <c r="J47" s="92"/>
      <c r="K47" s="92"/>
      <c r="L47" s="92"/>
      <c r="M47" s="92"/>
      <c r="N47" s="92"/>
      <c r="O47" s="92"/>
      <c r="P47" s="93"/>
    </row>
    <row r="48" spans="1:31" ht="14.65" thickBot="1">
      <c r="A48" s="74" t="s">
        <v>17</v>
      </c>
      <c r="B48" s="75"/>
      <c r="C48" s="75"/>
      <c r="D48" s="75"/>
      <c r="E48" s="75"/>
      <c r="F48" s="75"/>
      <c r="G48" s="89">
        <v>2</v>
      </c>
      <c r="H48" s="90"/>
      <c r="I48" s="82" t="s">
        <v>18</v>
      </c>
      <c r="J48" s="83"/>
      <c r="K48" s="83"/>
      <c r="L48" s="83"/>
      <c r="M48" s="83"/>
      <c r="N48" s="83"/>
      <c r="O48" s="83"/>
      <c r="P48" s="84"/>
      <c r="Q48" s="2"/>
      <c r="R48" s="2"/>
      <c r="S48" s="2"/>
      <c r="T48" s="2"/>
      <c r="U48" s="2"/>
      <c r="V48" s="2"/>
      <c r="W48" s="2"/>
      <c r="X48" s="2"/>
      <c r="Y48" s="2"/>
      <c r="Z48" s="2"/>
      <c r="AA48" s="2"/>
      <c r="AB48" s="2"/>
      <c r="AC48" s="2"/>
      <c r="AD48" s="2"/>
      <c r="AE48" s="2"/>
    </row>
    <row r="49" spans="5:10">
      <c r="E49" s="64" t="s">
        <v>19</v>
      </c>
      <c r="F49" s="64"/>
      <c r="G49" s="9">
        <f>SUM(G45:H48)</f>
        <v>9</v>
      </c>
      <c r="H49" s="71" t="s">
        <v>20</v>
      </c>
      <c r="I49" s="72"/>
      <c r="J49" s="73"/>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C30" zoomScale="172" zoomScaleNormal="172" workbookViewId="0">
      <selection activeCell="N44" sqref="N44"/>
    </sheetView>
  </sheetViews>
  <sheetFormatPr defaultColWidth="8.86328125" defaultRowHeight="14.25"/>
  <cols>
    <col min="2" max="2" width="9.73046875" customWidth="1"/>
    <col min="3" max="3" width="10.265625" customWidth="1"/>
    <col min="8" max="8" width="11.73046875" customWidth="1"/>
    <col min="13" max="13" width="10.73046875" customWidth="1"/>
  </cols>
  <sheetData>
    <row r="1" spans="1:30" ht="23.25">
      <c r="A1" s="201" t="s">
        <v>21</v>
      </c>
      <c r="B1" s="202"/>
      <c r="C1" s="202"/>
      <c r="D1" s="202"/>
      <c r="E1" s="202"/>
      <c r="F1" s="202"/>
      <c r="G1" s="202"/>
      <c r="H1" s="202"/>
      <c r="I1" s="202"/>
      <c r="J1" s="202"/>
      <c r="K1" s="202"/>
      <c r="L1" s="202"/>
      <c r="M1" s="202"/>
      <c r="N1" s="202"/>
      <c r="O1" s="203"/>
      <c r="P1" s="3"/>
      <c r="Q1" s="3"/>
      <c r="R1" s="3"/>
      <c r="S1" s="3"/>
      <c r="T1" s="3"/>
      <c r="U1" s="3"/>
      <c r="V1" s="3"/>
      <c r="W1" s="3"/>
      <c r="X1" s="3"/>
      <c r="Y1" s="3"/>
      <c r="Z1" s="3"/>
      <c r="AA1" s="3"/>
      <c r="AB1" s="3"/>
      <c r="AC1" s="3"/>
      <c r="AD1" s="3"/>
    </row>
    <row r="2" spans="1:30" ht="23.25">
      <c r="A2" s="204"/>
      <c r="B2" s="133"/>
      <c r="C2" s="133"/>
      <c r="D2" s="133"/>
      <c r="E2" s="133"/>
      <c r="F2" s="133"/>
      <c r="G2" s="133"/>
      <c r="H2" s="133"/>
      <c r="I2" s="133"/>
      <c r="J2" s="133"/>
      <c r="K2" s="133"/>
      <c r="L2" s="133"/>
      <c r="M2" s="133"/>
      <c r="N2" s="133"/>
      <c r="O2" s="205"/>
      <c r="P2" s="3"/>
      <c r="Q2" s="3"/>
      <c r="R2" s="3"/>
      <c r="S2" s="3"/>
      <c r="T2" s="3"/>
      <c r="U2" s="3"/>
      <c r="V2" s="3"/>
      <c r="W2" s="3"/>
      <c r="X2" s="3"/>
      <c r="Y2" s="3"/>
      <c r="Z2" s="3"/>
      <c r="AA2" s="3"/>
      <c r="AB2" s="3"/>
      <c r="AC2" s="3"/>
      <c r="AD2" s="3"/>
    </row>
    <row r="3" spans="1:30" ht="23.65" thickBot="1">
      <c r="A3" s="206"/>
      <c r="B3" s="207"/>
      <c r="C3" s="207"/>
      <c r="D3" s="207"/>
      <c r="E3" s="207"/>
      <c r="F3" s="207"/>
      <c r="G3" s="207"/>
      <c r="H3" s="207"/>
      <c r="I3" s="207"/>
      <c r="J3" s="207"/>
      <c r="K3" s="207"/>
      <c r="L3" s="207"/>
      <c r="M3" s="207"/>
      <c r="N3" s="207"/>
      <c r="O3" s="208"/>
      <c r="P3" s="3"/>
      <c r="Q3" s="3"/>
      <c r="R3" s="3"/>
      <c r="S3" s="3"/>
      <c r="T3" s="3"/>
      <c r="U3" s="3"/>
      <c r="V3" s="3"/>
      <c r="W3" s="3"/>
      <c r="X3" s="3"/>
      <c r="Y3" s="3"/>
      <c r="Z3" s="3"/>
      <c r="AA3" s="3"/>
      <c r="AB3" s="3"/>
      <c r="AC3" s="3"/>
      <c r="AD3" s="3"/>
    </row>
    <row r="4" spans="1:30" ht="53.1" customHeight="1" thickBot="1">
      <c r="A4" s="209" t="s">
        <v>130</v>
      </c>
      <c r="B4" s="210"/>
      <c r="C4" s="210"/>
      <c r="D4" s="210"/>
      <c r="E4" s="210"/>
      <c r="F4" s="210"/>
      <c r="G4" s="210"/>
      <c r="H4" s="210"/>
      <c r="I4" s="210"/>
      <c r="J4" s="210"/>
      <c r="K4" s="210"/>
      <c r="L4" s="210"/>
      <c r="M4" s="210"/>
      <c r="N4" s="210"/>
      <c r="O4" s="211"/>
      <c r="P4" s="4"/>
      <c r="Q4" s="4"/>
      <c r="R4" s="4"/>
      <c r="S4" s="4"/>
      <c r="T4" s="4"/>
      <c r="U4" s="4"/>
      <c r="V4" s="4"/>
      <c r="W4" s="4"/>
      <c r="X4" s="4"/>
      <c r="Y4" s="4"/>
      <c r="Z4" s="4"/>
      <c r="AA4" s="4"/>
      <c r="AB4" s="4"/>
      <c r="AC4" s="4"/>
      <c r="AD4" s="4"/>
    </row>
    <row r="5" spans="1:30" ht="23.65" thickBot="1">
      <c r="A5" s="212" t="s">
        <v>2</v>
      </c>
      <c r="B5" s="213"/>
      <c r="C5" s="213"/>
      <c r="D5" s="213"/>
      <c r="E5" s="213"/>
      <c r="F5" s="213"/>
      <c r="G5" s="213"/>
      <c r="H5" s="213"/>
      <c r="I5" s="69"/>
      <c r="J5" s="69"/>
      <c r="K5" s="69"/>
      <c r="L5" s="69"/>
      <c r="M5" s="69"/>
      <c r="N5" s="69"/>
      <c r="O5" s="70"/>
      <c r="P5" s="4"/>
      <c r="Q5" s="4"/>
      <c r="R5" s="4"/>
      <c r="S5" s="4"/>
      <c r="T5" s="4"/>
      <c r="U5" s="4"/>
      <c r="V5" s="4"/>
      <c r="W5" s="4"/>
      <c r="X5" s="4"/>
      <c r="Y5" s="4"/>
      <c r="Z5" s="4"/>
      <c r="AA5" s="4"/>
      <c r="AB5" s="4"/>
      <c r="AC5" s="4"/>
      <c r="AD5" s="4"/>
    </row>
    <row r="6" spans="1:30" ht="14.65" thickBot="1">
      <c r="A6" s="214" t="s">
        <v>3</v>
      </c>
      <c r="B6" s="215"/>
      <c r="C6" s="215"/>
      <c r="D6" s="215"/>
      <c r="E6" s="218" t="s">
        <v>168</v>
      </c>
      <c r="F6" s="218"/>
      <c r="G6" s="218"/>
      <c r="H6" s="219"/>
      <c r="I6" s="222" t="s">
        <v>22</v>
      </c>
      <c r="J6" s="223"/>
      <c r="K6" s="223"/>
      <c r="L6" s="223"/>
      <c r="M6" s="223"/>
      <c r="N6" s="223"/>
      <c r="O6" s="223"/>
    </row>
    <row r="7" spans="1:30" ht="15" thickTop="1" thickBot="1">
      <c r="A7" s="216"/>
      <c r="B7" s="217"/>
      <c r="C7" s="217"/>
      <c r="D7" s="217"/>
      <c r="E7" s="220"/>
      <c r="F7" s="220"/>
      <c r="G7" s="220"/>
      <c r="H7" s="221"/>
      <c r="I7" s="224"/>
      <c r="J7" s="225"/>
      <c r="K7" s="225"/>
      <c r="L7" s="225"/>
      <c r="M7" s="225"/>
      <c r="N7" s="225"/>
      <c r="O7" s="225"/>
    </row>
    <row r="8" spans="1:30" ht="14.65" thickBot="1">
      <c r="A8" s="216" t="s">
        <v>23</v>
      </c>
      <c r="B8" s="217"/>
      <c r="C8" s="217"/>
      <c r="D8" s="217"/>
      <c r="E8" s="220" t="s">
        <v>182</v>
      </c>
      <c r="F8" s="220"/>
      <c r="G8" s="220"/>
      <c r="H8" s="221"/>
      <c r="I8" s="226" t="s">
        <v>176</v>
      </c>
      <c r="J8" s="227"/>
      <c r="K8" s="227"/>
      <c r="L8" s="227"/>
      <c r="M8" s="227"/>
      <c r="N8" s="227"/>
      <c r="O8" s="228"/>
    </row>
    <row r="9" spans="1:30" ht="15" thickTop="1" thickBot="1">
      <c r="A9" s="216"/>
      <c r="B9" s="217"/>
      <c r="C9" s="217"/>
      <c r="D9" s="217"/>
      <c r="E9" s="220"/>
      <c r="F9" s="220"/>
      <c r="G9" s="220"/>
      <c r="H9" s="221"/>
      <c r="I9" s="122"/>
      <c r="J9" s="130"/>
      <c r="K9" s="130"/>
      <c r="L9" s="130"/>
      <c r="M9" s="130"/>
      <c r="N9" s="130"/>
      <c r="O9" s="229"/>
    </row>
    <row r="10" spans="1:30" ht="15" thickTop="1" thickBot="1">
      <c r="A10" s="216"/>
      <c r="B10" s="217"/>
      <c r="C10" s="217"/>
      <c r="D10" s="217"/>
      <c r="E10" s="220"/>
      <c r="F10" s="220"/>
      <c r="G10" s="220"/>
      <c r="H10" s="221"/>
      <c r="I10" s="122"/>
      <c r="J10" s="130"/>
      <c r="K10" s="130"/>
      <c r="L10" s="130"/>
      <c r="M10" s="130"/>
      <c r="N10" s="130"/>
      <c r="O10" s="229"/>
    </row>
    <row r="11" spans="1:30" ht="15" thickTop="1" thickBot="1">
      <c r="A11" s="216"/>
      <c r="B11" s="217"/>
      <c r="C11" s="217"/>
      <c r="D11" s="217"/>
      <c r="E11" s="220"/>
      <c r="F11" s="220"/>
      <c r="G11" s="220"/>
      <c r="H11" s="221"/>
      <c r="I11" s="122"/>
      <c r="J11" s="130"/>
      <c r="K11" s="130"/>
      <c r="L11" s="130"/>
      <c r="M11" s="130"/>
      <c r="N11" s="130"/>
      <c r="O11" s="229"/>
    </row>
    <row r="12" spans="1:30" ht="15" thickTop="1" thickBot="1">
      <c r="A12" s="216" t="s">
        <v>24</v>
      </c>
      <c r="B12" s="217"/>
      <c r="C12" s="217"/>
      <c r="D12" s="217"/>
      <c r="E12" s="220" t="s">
        <v>181</v>
      </c>
      <c r="F12" s="220"/>
      <c r="G12" s="220"/>
      <c r="H12" s="221"/>
      <c r="I12" s="122"/>
      <c r="J12" s="130"/>
      <c r="K12" s="130"/>
      <c r="L12" s="130"/>
      <c r="M12" s="130"/>
      <c r="N12" s="130"/>
      <c r="O12" s="229"/>
    </row>
    <row r="13" spans="1:30" ht="15" thickTop="1" thickBot="1">
      <c r="A13" s="216"/>
      <c r="B13" s="217"/>
      <c r="C13" s="217"/>
      <c r="D13" s="217"/>
      <c r="E13" s="220"/>
      <c r="F13" s="220"/>
      <c r="G13" s="220"/>
      <c r="H13" s="221"/>
      <c r="I13" s="122"/>
      <c r="J13" s="130"/>
      <c r="K13" s="130"/>
      <c r="L13" s="130"/>
      <c r="M13" s="130"/>
      <c r="N13" s="130"/>
      <c r="O13" s="229"/>
    </row>
    <row r="14" spans="1:30" ht="15" thickTop="1" thickBot="1">
      <c r="A14" s="216" t="s">
        <v>25</v>
      </c>
      <c r="B14" s="217"/>
      <c r="C14" s="217"/>
      <c r="D14" s="217"/>
      <c r="E14" s="220" t="s">
        <v>169</v>
      </c>
      <c r="F14" s="220"/>
      <c r="G14" s="220"/>
      <c r="H14" s="221"/>
      <c r="I14" s="122"/>
      <c r="J14" s="130"/>
      <c r="K14" s="130"/>
      <c r="L14" s="130"/>
      <c r="M14" s="130"/>
      <c r="N14" s="130"/>
      <c r="O14" s="229"/>
    </row>
    <row r="15" spans="1:30" ht="15" thickTop="1" thickBot="1">
      <c r="A15" s="233"/>
      <c r="B15" s="234"/>
      <c r="C15" s="234"/>
      <c r="D15" s="234"/>
      <c r="E15" s="235"/>
      <c r="F15" s="235"/>
      <c r="G15" s="235"/>
      <c r="H15" s="236"/>
      <c r="I15" s="230"/>
      <c r="J15" s="231"/>
      <c r="K15" s="231"/>
      <c r="L15" s="231"/>
      <c r="M15" s="231"/>
      <c r="N15" s="231"/>
      <c r="O15" s="232"/>
    </row>
    <row r="16" spans="1:30">
      <c r="A16" s="184" t="s">
        <v>26</v>
      </c>
      <c r="B16" s="185"/>
      <c r="C16" s="185"/>
      <c r="D16" s="185"/>
      <c r="E16" s="185"/>
      <c r="F16" s="185"/>
      <c r="G16" s="185"/>
      <c r="H16" s="185"/>
      <c r="I16" s="185"/>
      <c r="J16" s="185"/>
      <c r="K16" s="185"/>
      <c r="L16" s="185"/>
      <c r="M16" s="185"/>
      <c r="N16" s="185"/>
      <c r="O16" s="186"/>
    </row>
    <row r="17" spans="1:15" ht="14.65" thickBot="1">
      <c r="A17" s="187"/>
      <c r="B17" s="188"/>
      <c r="C17" s="188"/>
      <c r="D17" s="188"/>
      <c r="E17" s="188"/>
      <c r="F17" s="188"/>
      <c r="G17" s="188"/>
      <c r="H17" s="188"/>
      <c r="I17" s="188"/>
      <c r="J17" s="188"/>
      <c r="K17" s="188"/>
      <c r="L17" s="188"/>
      <c r="M17" s="188"/>
      <c r="N17" s="188"/>
      <c r="O17" s="189"/>
    </row>
    <row r="18" spans="1:15" ht="14.65" thickBot="1">
      <c r="A18" s="190" t="s">
        <v>27</v>
      </c>
      <c r="B18" s="191"/>
      <c r="C18" s="191"/>
      <c r="D18" s="191"/>
      <c r="E18" s="191"/>
      <c r="F18" s="191" t="s">
        <v>28</v>
      </c>
      <c r="G18" s="191"/>
      <c r="H18" s="191"/>
      <c r="I18" s="191"/>
      <c r="J18" s="191"/>
      <c r="K18" s="191" t="s">
        <v>29</v>
      </c>
      <c r="L18" s="191"/>
      <c r="M18" s="191"/>
      <c r="N18" s="191"/>
      <c r="O18" s="192"/>
    </row>
    <row r="19" spans="1:15" ht="28.5">
      <c r="A19" s="193" t="s">
        <v>30</v>
      </c>
      <c r="B19" s="194"/>
      <c r="C19" s="24" t="s">
        <v>31</v>
      </c>
      <c r="D19" s="194" t="s">
        <v>32</v>
      </c>
      <c r="E19" s="194"/>
      <c r="F19" s="194" t="s">
        <v>30</v>
      </c>
      <c r="G19" s="194"/>
      <c r="H19" s="24" t="s">
        <v>31</v>
      </c>
      <c r="I19" s="194" t="s">
        <v>32</v>
      </c>
      <c r="J19" s="194"/>
      <c r="K19" s="194" t="s">
        <v>30</v>
      </c>
      <c r="L19" s="194"/>
      <c r="M19" s="24" t="s">
        <v>31</v>
      </c>
      <c r="N19" s="194" t="s">
        <v>32</v>
      </c>
      <c r="O19" s="195"/>
    </row>
    <row r="20" spans="1:15">
      <c r="A20" s="182" t="s">
        <v>163</v>
      </c>
      <c r="B20" s="174"/>
      <c r="C20" s="174" t="s">
        <v>155</v>
      </c>
      <c r="D20" s="174" t="s">
        <v>165</v>
      </c>
      <c r="E20" s="174"/>
      <c r="F20" s="174" t="s">
        <v>162</v>
      </c>
      <c r="G20" s="174"/>
      <c r="H20" s="174" t="s">
        <v>155</v>
      </c>
      <c r="I20" s="174" t="s">
        <v>166</v>
      </c>
      <c r="J20" s="174"/>
      <c r="K20" s="174" t="s">
        <v>164</v>
      </c>
      <c r="L20" s="174"/>
      <c r="M20" s="174" t="s">
        <v>155</v>
      </c>
      <c r="N20" s="174" t="s">
        <v>167</v>
      </c>
      <c r="O20" s="176"/>
    </row>
    <row r="21" spans="1:15" ht="14.65" thickBot="1">
      <c r="A21" s="183"/>
      <c r="B21" s="175"/>
      <c r="C21" s="175"/>
      <c r="D21" s="175"/>
      <c r="E21" s="175"/>
      <c r="F21" s="175"/>
      <c r="G21" s="175"/>
      <c r="H21" s="175"/>
      <c r="I21" s="175"/>
      <c r="J21" s="175"/>
      <c r="K21" s="175"/>
      <c r="L21" s="175"/>
      <c r="M21" s="175"/>
      <c r="N21" s="175"/>
      <c r="O21" s="177"/>
    </row>
    <row r="22" spans="1:15">
      <c r="A22" s="178" t="s">
        <v>33</v>
      </c>
      <c r="B22" s="179"/>
      <c r="C22" s="179"/>
      <c r="D22" s="180" t="s">
        <v>207</v>
      </c>
      <c r="E22" s="181"/>
      <c r="F22" s="178" t="s">
        <v>33</v>
      </c>
      <c r="G22" s="179"/>
      <c r="H22" s="179"/>
      <c r="I22" s="180" t="s">
        <v>207</v>
      </c>
      <c r="J22" s="181"/>
      <c r="K22" s="178" t="s">
        <v>33</v>
      </c>
      <c r="L22" s="179"/>
      <c r="M22" s="179"/>
      <c r="N22" s="180" t="s">
        <v>207</v>
      </c>
      <c r="O22" s="181"/>
    </row>
    <row r="23" spans="1:15">
      <c r="A23" s="144" t="s">
        <v>208</v>
      </c>
      <c r="B23" s="145"/>
      <c r="C23" s="145"/>
      <c r="D23" s="145"/>
      <c r="E23" s="146"/>
      <c r="F23" s="144" t="s">
        <v>208</v>
      </c>
      <c r="G23" s="145"/>
      <c r="H23" s="145"/>
      <c r="I23" s="145"/>
      <c r="J23" s="146"/>
      <c r="K23" s="144" t="s">
        <v>208</v>
      </c>
      <c r="L23" s="145"/>
      <c r="M23" s="145"/>
      <c r="N23" s="145"/>
      <c r="O23" s="146"/>
    </row>
    <row r="24" spans="1:15">
      <c r="A24" s="147" t="s">
        <v>11</v>
      </c>
      <c r="B24" s="148"/>
      <c r="C24" s="148"/>
      <c r="D24" s="148"/>
      <c r="E24" s="149"/>
      <c r="F24" s="147" t="s">
        <v>11</v>
      </c>
      <c r="G24" s="148"/>
      <c r="H24" s="148"/>
      <c r="I24" s="148"/>
      <c r="J24" s="149"/>
      <c r="K24" s="147" t="s">
        <v>11</v>
      </c>
      <c r="L24" s="148"/>
      <c r="M24" s="148"/>
      <c r="N24" s="148"/>
      <c r="O24" s="149"/>
    </row>
    <row r="25" spans="1:15">
      <c r="A25" s="150" t="s">
        <v>129</v>
      </c>
      <c r="B25" s="151"/>
      <c r="C25" s="151"/>
      <c r="D25" s="152">
        <v>1</v>
      </c>
      <c r="E25" s="153"/>
      <c r="F25" s="150" t="s">
        <v>129</v>
      </c>
      <c r="G25" s="151"/>
      <c r="H25" s="151"/>
      <c r="I25" s="152">
        <v>1</v>
      </c>
      <c r="J25" s="153"/>
      <c r="K25" s="150" t="s">
        <v>129</v>
      </c>
      <c r="L25" s="151"/>
      <c r="M25" s="151"/>
      <c r="N25" s="152">
        <v>1</v>
      </c>
      <c r="O25" s="153"/>
    </row>
    <row r="26" spans="1:15" ht="29.1" customHeight="1" thickBot="1">
      <c r="A26" s="140" t="s">
        <v>131</v>
      </c>
      <c r="B26" s="141"/>
      <c r="C26" s="141"/>
      <c r="D26" s="89">
        <v>1</v>
      </c>
      <c r="E26" s="196"/>
      <c r="F26" s="140" t="s">
        <v>131</v>
      </c>
      <c r="G26" s="141"/>
      <c r="H26" s="141"/>
      <c r="I26" s="89">
        <v>1</v>
      </c>
      <c r="J26" s="196"/>
      <c r="K26" s="140" t="s">
        <v>131</v>
      </c>
      <c r="L26" s="141"/>
      <c r="M26" s="141"/>
      <c r="N26" s="89">
        <v>1</v>
      </c>
      <c r="O26" s="196"/>
    </row>
    <row r="27" spans="1:15">
      <c r="A27" s="184" t="s">
        <v>34</v>
      </c>
      <c r="B27" s="185"/>
      <c r="C27" s="185"/>
      <c r="D27" s="185"/>
      <c r="E27" s="185"/>
      <c r="F27" s="185"/>
      <c r="G27" s="185"/>
      <c r="H27" s="185"/>
      <c r="I27" s="185"/>
      <c r="J27" s="185"/>
      <c r="K27" s="185"/>
      <c r="L27" s="185"/>
      <c r="M27" s="185"/>
      <c r="N27" s="185"/>
      <c r="O27" s="186"/>
    </row>
    <row r="28" spans="1:15" ht="14.65" thickBot="1">
      <c r="A28" s="187"/>
      <c r="B28" s="188"/>
      <c r="C28" s="188"/>
      <c r="D28" s="188"/>
      <c r="E28" s="188"/>
      <c r="F28" s="188"/>
      <c r="G28" s="188"/>
      <c r="H28" s="188"/>
      <c r="I28" s="188"/>
      <c r="J28" s="188"/>
      <c r="K28" s="188"/>
      <c r="L28" s="188"/>
      <c r="M28" s="188"/>
      <c r="N28" s="188"/>
      <c r="O28" s="189"/>
    </row>
    <row r="29" spans="1:15" ht="14.65" thickBot="1">
      <c r="A29" s="190" t="s">
        <v>27</v>
      </c>
      <c r="B29" s="191"/>
      <c r="C29" s="191"/>
      <c r="D29" s="191"/>
      <c r="E29" s="191"/>
      <c r="F29" s="191" t="s">
        <v>28</v>
      </c>
      <c r="G29" s="191"/>
      <c r="H29" s="191"/>
      <c r="I29" s="191"/>
      <c r="J29" s="191"/>
      <c r="K29" s="191" t="s">
        <v>29</v>
      </c>
      <c r="L29" s="191"/>
      <c r="M29" s="191"/>
      <c r="N29" s="191"/>
      <c r="O29" s="192"/>
    </row>
    <row r="30" spans="1:15" ht="28.5">
      <c r="A30" s="193" t="s">
        <v>30</v>
      </c>
      <c r="B30" s="194"/>
      <c r="C30" s="24" t="s">
        <v>31</v>
      </c>
      <c r="D30" s="194" t="s">
        <v>32</v>
      </c>
      <c r="E30" s="194"/>
      <c r="F30" s="194" t="s">
        <v>30</v>
      </c>
      <c r="G30" s="194"/>
      <c r="H30" s="24" t="s">
        <v>31</v>
      </c>
      <c r="I30" s="194" t="s">
        <v>32</v>
      </c>
      <c r="J30" s="194"/>
      <c r="K30" s="194" t="s">
        <v>30</v>
      </c>
      <c r="L30" s="194"/>
      <c r="M30" s="24" t="s">
        <v>31</v>
      </c>
      <c r="N30" s="194" t="s">
        <v>32</v>
      </c>
      <c r="O30" s="195"/>
    </row>
    <row r="31" spans="1:15">
      <c r="A31" s="182" t="s">
        <v>154</v>
      </c>
      <c r="B31" s="174"/>
      <c r="C31" s="174" t="s">
        <v>155</v>
      </c>
      <c r="D31" s="174" t="s">
        <v>156</v>
      </c>
      <c r="E31" s="174"/>
      <c r="F31" s="174" t="s">
        <v>157</v>
      </c>
      <c r="G31" s="174"/>
      <c r="H31" s="174" t="s">
        <v>155</v>
      </c>
      <c r="I31" s="174" t="s">
        <v>158</v>
      </c>
      <c r="J31" s="174"/>
      <c r="K31" s="174" t="s">
        <v>159</v>
      </c>
      <c r="L31" s="174"/>
      <c r="M31" s="174" t="s">
        <v>160</v>
      </c>
      <c r="N31" s="174" t="s">
        <v>161</v>
      </c>
      <c r="O31" s="176"/>
    </row>
    <row r="32" spans="1:15" ht="14.65" thickBot="1">
      <c r="A32" s="183"/>
      <c r="B32" s="175"/>
      <c r="C32" s="175"/>
      <c r="D32" s="175"/>
      <c r="E32" s="175"/>
      <c r="F32" s="175"/>
      <c r="G32" s="175"/>
      <c r="H32" s="175"/>
      <c r="I32" s="175"/>
      <c r="J32" s="175"/>
      <c r="K32" s="175"/>
      <c r="L32" s="175"/>
      <c r="M32" s="175"/>
      <c r="N32" s="175"/>
      <c r="O32" s="177"/>
    </row>
    <row r="33" spans="1:15">
      <c r="A33" s="178" t="s">
        <v>33</v>
      </c>
      <c r="B33" s="179"/>
      <c r="C33" s="179"/>
      <c r="D33" s="180" t="s">
        <v>207</v>
      </c>
      <c r="E33" s="181"/>
      <c r="F33" s="178" t="s">
        <v>33</v>
      </c>
      <c r="G33" s="179"/>
      <c r="H33" s="179"/>
      <c r="I33" s="180" t="s">
        <v>207</v>
      </c>
      <c r="J33" s="181"/>
      <c r="K33" s="178" t="s">
        <v>33</v>
      </c>
      <c r="L33" s="179"/>
      <c r="M33" s="179"/>
      <c r="N33" s="180" t="s">
        <v>207</v>
      </c>
      <c r="O33" s="181"/>
    </row>
    <row r="34" spans="1:15">
      <c r="A34" s="144" t="s">
        <v>208</v>
      </c>
      <c r="B34" s="145"/>
      <c r="C34" s="145"/>
      <c r="D34" s="145"/>
      <c r="E34" s="146"/>
      <c r="F34" s="144" t="s">
        <v>208</v>
      </c>
      <c r="G34" s="145"/>
      <c r="H34" s="145"/>
      <c r="I34" s="145"/>
      <c r="J34" s="146"/>
      <c r="K34" s="144" t="s">
        <v>208</v>
      </c>
      <c r="L34" s="145"/>
      <c r="M34" s="145"/>
      <c r="N34" s="145"/>
      <c r="O34" s="146"/>
    </row>
    <row r="35" spans="1:15">
      <c r="A35" s="147" t="s">
        <v>11</v>
      </c>
      <c r="B35" s="148"/>
      <c r="C35" s="148"/>
      <c r="D35" s="148"/>
      <c r="E35" s="149"/>
      <c r="F35" s="147" t="s">
        <v>11</v>
      </c>
      <c r="G35" s="148"/>
      <c r="H35" s="148"/>
      <c r="I35" s="148"/>
      <c r="J35" s="149"/>
      <c r="K35" s="147" t="s">
        <v>11</v>
      </c>
      <c r="L35" s="148"/>
      <c r="M35" s="148"/>
      <c r="N35" s="148"/>
      <c r="O35" s="149"/>
    </row>
    <row r="36" spans="1:15">
      <c r="A36" s="150" t="s">
        <v>129</v>
      </c>
      <c r="B36" s="151"/>
      <c r="C36" s="151"/>
      <c r="D36" s="152">
        <v>1</v>
      </c>
      <c r="E36" s="153"/>
      <c r="F36" s="150" t="s">
        <v>129</v>
      </c>
      <c r="G36" s="151"/>
      <c r="H36" s="151"/>
      <c r="I36" s="152">
        <v>1</v>
      </c>
      <c r="J36" s="153"/>
      <c r="K36" s="150" t="s">
        <v>129</v>
      </c>
      <c r="L36" s="151"/>
      <c r="M36" s="151"/>
      <c r="N36" s="152">
        <v>1</v>
      </c>
      <c r="O36" s="153"/>
    </row>
    <row r="37" spans="1:15" ht="29.1" customHeight="1" thickBot="1">
      <c r="A37" s="140" t="s">
        <v>131</v>
      </c>
      <c r="B37" s="141"/>
      <c r="C37" s="141"/>
      <c r="D37" s="142">
        <v>1</v>
      </c>
      <c r="E37" s="143"/>
      <c r="F37" s="140" t="s">
        <v>131</v>
      </c>
      <c r="G37" s="141"/>
      <c r="H37" s="141"/>
      <c r="I37" s="142">
        <v>1</v>
      </c>
      <c r="J37" s="143"/>
      <c r="K37" s="140" t="s">
        <v>131</v>
      </c>
      <c r="L37" s="141"/>
      <c r="M37" s="141"/>
      <c r="N37" s="142">
        <v>1</v>
      </c>
      <c r="O37" s="143"/>
    </row>
    <row r="38" spans="1:15" ht="14.25" customHeight="1">
      <c r="A38" s="154" t="s">
        <v>35</v>
      </c>
      <c r="B38" s="155"/>
      <c r="C38" s="155"/>
      <c r="D38" s="155"/>
      <c r="E38" s="155"/>
      <c r="F38" s="155"/>
      <c r="G38" s="160"/>
      <c r="H38" s="160"/>
      <c r="I38" s="160"/>
      <c r="J38" s="160"/>
      <c r="K38" s="160"/>
      <c r="L38" s="160"/>
      <c r="M38" s="160"/>
      <c r="N38" s="163" t="s">
        <v>11</v>
      </c>
      <c r="O38" s="164"/>
    </row>
    <row r="39" spans="1:15">
      <c r="A39" s="156"/>
      <c r="B39" s="157"/>
      <c r="C39" s="157"/>
      <c r="D39" s="157"/>
      <c r="E39" s="157"/>
      <c r="F39" s="157"/>
      <c r="G39" s="161"/>
      <c r="H39" s="161"/>
      <c r="I39" s="161"/>
      <c r="J39" s="161"/>
      <c r="K39" s="161"/>
      <c r="L39" s="161"/>
      <c r="M39" s="161"/>
      <c r="N39" s="152">
        <v>4</v>
      </c>
      <c r="O39" s="149" t="s">
        <v>36</v>
      </c>
    </row>
    <row r="40" spans="1:15" ht="34.15" customHeight="1" thickBot="1">
      <c r="A40" s="158"/>
      <c r="B40" s="159"/>
      <c r="C40" s="159"/>
      <c r="D40" s="159"/>
      <c r="E40" s="159"/>
      <c r="F40" s="159"/>
      <c r="G40" s="162"/>
      <c r="H40" s="162"/>
      <c r="I40" s="162"/>
      <c r="J40" s="162"/>
      <c r="K40" s="162"/>
      <c r="L40" s="162"/>
      <c r="M40" s="162"/>
      <c r="N40" s="197"/>
      <c r="O40" s="198"/>
    </row>
    <row r="41" spans="1:15">
      <c r="A41" s="165" t="s">
        <v>37</v>
      </c>
      <c r="B41" s="166"/>
      <c r="C41" s="166"/>
      <c r="D41" s="166"/>
      <c r="E41" s="166"/>
      <c r="F41" s="166"/>
      <c r="G41" s="171" t="s">
        <v>175</v>
      </c>
      <c r="H41" s="171"/>
      <c r="I41" s="171"/>
      <c r="J41" s="171"/>
      <c r="K41" s="171"/>
      <c r="L41" s="171"/>
      <c r="M41" s="171"/>
      <c r="N41" s="199"/>
      <c r="O41" s="200"/>
    </row>
    <row r="42" spans="1:15">
      <c r="A42" s="167"/>
      <c r="B42" s="168"/>
      <c r="C42" s="168"/>
      <c r="D42" s="168"/>
      <c r="E42" s="168"/>
      <c r="F42" s="168"/>
      <c r="G42" s="172"/>
      <c r="H42" s="172"/>
      <c r="I42" s="172"/>
      <c r="J42" s="172"/>
      <c r="K42" s="172"/>
      <c r="L42" s="172"/>
      <c r="M42" s="172"/>
      <c r="N42" s="152">
        <v>4</v>
      </c>
      <c r="O42" s="149" t="s">
        <v>36</v>
      </c>
    </row>
    <row r="43" spans="1:15" ht="41.65" customHeight="1" thickBot="1">
      <c r="A43" s="169"/>
      <c r="B43" s="170"/>
      <c r="C43" s="170"/>
      <c r="D43" s="170"/>
      <c r="E43" s="170"/>
      <c r="F43" s="170"/>
      <c r="G43" s="173"/>
      <c r="H43" s="173"/>
      <c r="I43" s="173"/>
      <c r="J43" s="173"/>
      <c r="K43" s="173"/>
      <c r="L43" s="173"/>
      <c r="M43" s="173"/>
      <c r="N43" s="197"/>
      <c r="O43" s="198"/>
    </row>
    <row r="44" spans="1:15" ht="14.65" thickBot="1">
      <c r="J44" s="138" t="s">
        <v>38</v>
      </c>
      <c r="K44" s="139"/>
      <c r="L44" s="139"/>
      <c r="M44" s="139"/>
      <c r="N44" s="22">
        <f>D25+D26+I25+I26+N25+N26+N36+N37+I37+I36+D37+D36+N42+N39</f>
        <v>20</v>
      </c>
      <c r="O44" s="31"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8" zoomScale="70" zoomScaleNormal="70" workbookViewId="0">
      <selection activeCell="R35" sqref="R35"/>
    </sheetView>
  </sheetViews>
  <sheetFormatPr defaultColWidth="8.86328125" defaultRowHeight="14.25"/>
  <cols>
    <col min="15" max="15" width="17.265625" customWidth="1"/>
    <col min="16" max="16" width="10" customWidth="1"/>
    <col min="17" max="17" width="10.265625" customWidth="1"/>
  </cols>
  <sheetData>
    <row r="1" spans="1:17">
      <c r="A1" s="201" t="s">
        <v>39</v>
      </c>
      <c r="B1" s="202"/>
      <c r="C1" s="202"/>
      <c r="D1" s="202"/>
      <c r="E1" s="202"/>
      <c r="F1" s="202"/>
      <c r="G1" s="202"/>
      <c r="H1" s="202"/>
      <c r="I1" s="202"/>
      <c r="J1" s="202"/>
      <c r="K1" s="202"/>
      <c r="L1" s="202"/>
      <c r="M1" s="202"/>
      <c r="N1" s="203"/>
      <c r="O1" s="237" t="s">
        <v>40</v>
      </c>
      <c r="P1" s="238"/>
      <c r="Q1" s="239"/>
    </row>
    <row r="2" spans="1:17" ht="14.65" thickBot="1">
      <c r="A2" s="204"/>
      <c r="B2" s="133"/>
      <c r="C2" s="133"/>
      <c r="D2" s="133"/>
      <c r="E2" s="133"/>
      <c r="F2" s="133"/>
      <c r="G2" s="133"/>
      <c r="H2" s="133"/>
      <c r="I2" s="133"/>
      <c r="J2" s="133"/>
      <c r="K2" s="133"/>
      <c r="L2" s="133"/>
      <c r="M2" s="133"/>
      <c r="N2" s="205"/>
      <c r="O2" s="240"/>
      <c r="P2" s="241"/>
      <c r="Q2" s="242"/>
    </row>
    <row r="3" spans="1:17" ht="14.65" thickBot="1">
      <c r="A3" s="206"/>
      <c r="B3" s="207"/>
      <c r="C3" s="207"/>
      <c r="D3" s="207"/>
      <c r="E3" s="207"/>
      <c r="F3" s="207"/>
      <c r="G3" s="207"/>
      <c r="H3" s="207"/>
      <c r="I3" s="207"/>
      <c r="J3" s="207"/>
      <c r="K3" s="207"/>
      <c r="L3" s="207"/>
      <c r="M3" s="207"/>
      <c r="N3" s="208"/>
      <c r="O3" s="243" t="s">
        <v>183</v>
      </c>
      <c r="P3" s="244"/>
      <c r="Q3" s="245"/>
    </row>
    <row r="4" spans="1:17" ht="23.65" thickBot="1">
      <c r="A4" s="339" t="s">
        <v>1</v>
      </c>
      <c r="B4" s="340"/>
      <c r="C4" s="340"/>
      <c r="D4" s="340"/>
      <c r="E4" s="340"/>
      <c r="F4" s="340"/>
      <c r="G4" s="340"/>
      <c r="H4" s="340"/>
      <c r="I4" s="340"/>
      <c r="J4" s="340"/>
      <c r="K4" s="340"/>
      <c r="L4" s="340"/>
      <c r="M4" s="340"/>
      <c r="N4" s="341"/>
      <c r="O4" s="246"/>
      <c r="P4" s="247"/>
      <c r="Q4" s="248"/>
    </row>
    <row r="5" spans="1:17" ht="23.65" thickBot="1">
      <c r="A5" s="342" t="s">
        <v>2</v>
      </c>
      <c r="B5" s="343"/>
      <c r="C5" s="343"/>
      <c r="D5" s="343"/>
      <c r="E5" s="343"/>
      <c r="F5" s="343"/>
      <c r="G5" s="343"/>
      <c r="H5" s="343"/>
      <c r="I5" s="343"/>
      <c r="J5" s="343"/>
      <c r="K5" s="343"/>
      <c r="L5" s="343"/>
      <c r="M5" s="343"/>
      <c r="N5" s="343"/>
      <c r="O5" s="249" t="s">
        <v>11</v>
      </c>
      <c r="P5" s="250"/>
      <c r="Q5" s="251"/>
    </row>
    <row r="6" spans="1:17" ht="23.65" thickBot="1">
      <c r="A6" s="344" t="s">
        <v>41</v>
      </c>
      <c r="B6" s="345"/>
      <c r="C6" s="345"/>
      <c r="D6" s="345"/>
      <c r="E6" s="345"/>
      <c r="F6" s="346"/>
      <c r="G6" s="347" t="s">
        <v>42</v>
      </c>
      <c r="H6" s="345"/>
      <c r="I6" s="345"/>
      <c r="J6" s="345"/>
      <c r="K6" s="345"/>
      <c r="L6" s="345"/>
      <c r="M6" s="345"/>
      <c r="N6" s="348"/>
      <c r="O6" s="252"/>
      <c r="P6" s="253"/>
      <c r="Q6" s="254"/>
    </row>
    <row r="7" spans="1:17" ht="23.65" thickBot="1">
      <c r="A7" s="294" t="s">
        <v>43</v>
      </c>
      <c r="B7" s="295"/>
      <c r="C7" s="295"/>
      <c r="D7" s="295"/>
      <c r="E7" s="295"/>
      <c r="F7" s="296"/>
      <c r="G7" s="337">
        <v>78.349999999999994</v>
      </c>
      <c r="H7" s="338"/>
      <c r="I7" s="298">
        <v>78.36</v>
      </c>
      <c r="J7" s="298"/>
      <c r="K7" s="298">
        <v>78.37</v>
      </c>
      <c r="L7" s="298"/>
      <c r="M7" s="298">
        <v>78.36</v>
      </c>
      <c r="N7" s="299"/>
      <c r="O7" s="261">
        <v>1</v>
      </c>
      <c r="P7" s="262"/>
      <c r="Q7" s="11" t="s">
        <v>44</v>
      </c>
    </row>
    <row r="8" spans="1:17" ht="23.65" thickBot="1">
      <c r="A8" s="324" t="s">
        <v>45</v>
      </c>
      <c r="B8" s="325"/>
      <c r="C8" s="325"/>
      <c r="D8" s="325"/>
      <c r="E8" s="325"/>
      <c r="F8" s="326"/>
      <c r="G8" s="327">
        <v>79.959999999999994</v>
      </c>
      <c r="H8" s="328"/>
      <c r="I8" s="328">
        <v>79.97</v>
      </c>
      <c r="J8" s="328"/>
      <c r="K8" s="328">
        <v>79.989999999999995</v>
      </c>
      <c r="L8" s="328"/>
      <c r="M8" s="328">
        <v>79.97</v>
      </c>
      <c r="N8" s="329"/>
      <c r="O8" s="263">
        <v>1</v>
      </c>
      <c r="P8" s="152"/>
      <c r="Q8" s="12" t="s">
        <v>44</v>
      </c>
    </row>
    <row r="9" spans="1:17" ht="23.25" customHeight="1">
      <c r="A9" s="309" t="s">
        <v>46</v>
      </c>
      <c r="B9" s="310"/>
      <c r="C9" s="310"/>
      <c r="D9" s="310"/>
      <c r="E9" s="310"/>
      <c r="F9" s="311"/>
      <c r="G9" s="315">
        <v>4.79</v>
      </c>
      <c r="H9" s="316"/>
      <c r="I9" s="316">
        <v>4.78</v>
      </c>
      <c r="J9" s="316"/>
      <c r="K9" s="316">
        <v>4.79</v>
      </c>
      <c r="L9" s="316"/>
      <c r="M9" s="316">
        <v>4.79</v>
      </c>
      <c r="N9" s="317"/>
      <c r="O9" s="263">
        <v>1</v>
      </c>
      <c r="P9" s="152"/>
      <c r="Q9" s="260" t="s">
        <v>44</v>
      </c>
    </row>
    <row r="10" spans="1:17" ht="23.65" thickBot="1">
      <c r="A10" s="330"/>
      <c r="B10" s="331"/>
      <c r="C10" s="331"/>
      <c r="D10" s="331"/>
      <c r="E10" s="331"/>
      <c r="F10" s="332"/>
      <c r="G10" s="333">
        <v>4.78</v>
      </c>
      <c r="H10" s="334"/>
      <c r="I10" s="335"/>
      <c r="J10" s="335"/>
      <c r="K10" s="335"/>
      <c r="L10" s="335"/>
      <c r="M10" s="335"/>
      <c r="N10" s="336"/>
      <c r="O10" s="263"/>
      <c r="P10" s="152"/>
      <c r="Q10" s="260"/>
    </row>
    <row r="11" spans="1:17" ht="23.65" thickBot="1">
      <c r="A11" s="324" t="s">
        <v>47</v>
      </c>
      <c r="B11" s="325"/>
      <c r="C11" s="325"/>
      <c r="D11" s="325"/>
      <c r="E11" s="325"/>
      <c r="F11" s="326"/>
      <c r="G11" s="327">
        <v>43.8</v>
      </c>
      <c r="H11" s="328"/>
      <c r="I11" s="328">
        <v>43.8</v>
      </c>
      <c r="J11" s="328"/>
      <c r="K11" s="328">
        <v>43.8</v>
      </c>
      <c r="L11" s="328"/>
      <c r="M11" s="328">
        <v>43.8</v>
      </c>
      <c r="N11" s="329"/>
      <c r="O11" s="263">
        <v>1</v>
      </c>
      <c r="P11" s="152"/>
      <c r="Q11" s="12" t="s">
        <v>44</v>
      </c>
    </row>
    <row r="12" spans="1:17" ht="23.65" thickBot="1">
      <c r="A12" s="294" t="s">
        <v>149</v>
      </c>
      <c r="B12" s="295"/>
      <c r="C12" s="295"/>
      <c r="D12" s="295"/>
      <c r="E12" s="295"/>
      <c r="F12" s="296"/>
      <c r="G12" s="297">
        <v>0.24</v>
      </c>
      <c r="H12" s="298"/>
      <c r="I12" s="298"/>
      <c r="J12" s="298"/>
      <c r="K12" s="298">
        <v>1.93</v>
      </c>
      <c r="L12" s="298"/>
      <c r="M12" s="298"/>
      <c r="N12" s="299"/>
      <c r="O12" s="263">
        <v>2</v>
      </c>
      <c r="P12" s="152"/>
      <c r="Q12" s="12" t="s">
        <v>57</v>
      </c>
    </row>
    <row r="13" spans="1:17" ht="23.65" thickBot="1">
      <c r="A13" s="324" t="s">
        <v>48</v>
      </c>
      <c r="B13" s="325"/>
      <c r="C13" s="325"/>
      <c r="D13" s="325"/>
      <c r="E13" s="325"/>
      <c r="F13" s="326"/>
      <c r="G13" s="327">
        <v>78.56</v>
      </c>
      <c r="H13" s="328"/>
      <c r="I13" s="328">
        <v>78.81</v>
      </c>
      <c r="J13" s="328"/>
      <c r="K13" s="328">
        <v>78.87</v>
      </c>
      <c r="L13" s="328"/>
      <c r="M13" s="328">
        <v>78.48</v>
      </c>
      <c r="N13" s="329"/>
      <c r="O13" s="263">
        <v>1</v>
      </c>
      <c r="P13" s="152"/>
      <c r="Q13" s="12" t="s">
        <v>44</v>
      </c>
    </row>
    <row r="14" spans="1:17" ht="23.65" thickBot="1">
      <c r="A14" s="294" t="s">
        <v>49</v>
      </c>
      <c r="B14" s="295"/>
      <c r="C14" s="295"/>
      <c r="D14" s="295"/>
      <c r="E14" s="295"/>
      <c r="F14" s="296"/>
      <c r="G14" s="297">
        <v>82.48</v>
      </c>
      <c r="H14" s="298"/>
      <c r="I14" s="298"/>
      <c r="J14" s="298"/>
      <c r="K14" s="298"/>
      <c r="L14" s="298"/>
      <c r="M14" s="298"/>
      <c r="N14" s="299"/>
      <c r="O14" s="263">
        <v>1</v>
      </c>
      <c r="P14" s="152"/>
      <c r="Q14" s="12" t="s">
        <v>44</v>
      </c>
    </row>
    <row r="15" spans="1:17" ht="23.25">
      <c r="A15" s="318" t="s">
        <v>50</v>
      </c>
      <c r="B15" s="319"/>
      <c r="C15" s="319"/>
      <c r="D15" s="319"/>
      <c r="E15" s="319"/>
      <c r="F15" s="320"/>
      <c r="G15" s="321">
        <v>3.05</v>
      </c>
      <c r="H15" s="322"/>
      <c r="I15" s="322">
        <v>3.04</v>
      </c>
      <c r="J15" s="322"/>
      <c r="K15" s="322">
        <v>3.05</v>
      </c>
      <c r="L15" s="322"/>
      <c r="M15" s="322">
        <v>3.05</v>
      </c>
      <c r="N15" s="323"/>
      <c r="O15" s="263">
        <v>1</v>
      </c>
      <c r="P15" s="152"/>
      <c r="Q15" s="260" t="s">
        <v>44</v>
      </c>
    </row>
    <row r="16" spans="1:17" ht="23.65" thickBot="1">
      <c r="A16" s="312"/>
      <c r="B16" s="313"/>
      <c r="C16" s="313"/>
      <c r="D16" s="313"/>
      <c r="E16" s="313"/>
      <c r="F16" s="314"/>
      <c r="G16" s="308">
        <v>3</v>
      </c>
      <c r="H16" s="306"/>
      <c r="I16" s="306">
        <v>3.05</v>
      </c>
      <c r="J16" s="306"/>
      <c r="K16" s="306">
        <v>3</v>
      </c>
      <c r="L16" s="306"/>
      <c r="M16" s="306">
        <v>3.03</v>
      </c>
      <c r="N16" s="307"/>
      <c r="O16" s="263"/>
      <c r="P16" s="152"/>
      <c r="Q16" s="260"/>
    </row>
    <row r="17" spans="1:18" ht="23.25">
      <c r="A17" s="309" t="s">
        <v>51</v>
      </c>
      <c r="B17" s="310"/>
      <c r="C17" s="310"/>
      <c r="D17" s="310"/>
      <c r="E17" s="310"/>
      <c r="F17" s="311"/>
      <c r="G17" s="315">
        <v>1.5</v>
      </c>
      <c r="H17" s="316"/>
      <c r="I17" s="316">
        <v>1.55</v>
      </c>
      <c r="J17" s="316"/>
      <c r="K17" s="316">
        <v>1.48</v>
      </c>
      <c r="L17" s="316"/>
      <c r="M17" s="316">
        <v>1.56</v>
      </c>
      <c r="N17" s="317"/>
      <c r="O17" s="263">
        <v>1</v>
      </c>
      <c r="P17" s="152"/>
      <c r="Q17" s="260" t="s">
        <v>44</v>
      </c>
    </row>
    <row r="18" spans="1:18" ht="23.65" thickBot="1">
      <c r="A18" s="312"/>
      <c r="B18" s="313"/>
      <c r="C18" s="313"/>
      <c r="D18" s="313"/>
      <c r="E18" s="313"/>
      <c r="F18" s="314"/>
      <c r="G18" s="308">
        <v>1.51</v>
      </c>
      <c r="H18" s="306"/>
      <c r="I18" s="306">
        <v>1.54</v>
      </c>
      <c r="J18" s="306"/>
      <c r="K18" s="306">
        <v>1.51</v>
      </c>
      <c r="L18" s="306"/>
      <c r="M18" s="306">
        <v>1.53</v>
      </c>
      <c r="N18" s="307"/>
      <c r="O18" s="263"/>
      <c r="P18" s="152"/>
      <c r="Q18" s="260"/>
    </row>
    <row r="19" spans="1:18" ht="23.65" thickBot="1">
      <c r="A19" s="294" t="s">
        <v>52</v>
      </c>
      <c r="B19" s="295"/>
      <c r="C19" s="295"/>
      <c r="D19" s="295"/>
      <c r="E19" s="295"/>
      <c r="F19" s="296"/>
      <c r="G19" s="297" t="s">
        <v>151</v>
      </c>
      <c r="H19" s="298"/>
      <c r="I19" s="298"/>
      <c r="J19" s="298"/>
      <c r="K19" s="298"/>
      <c r="L19" s="298"/>
      <c r="M19" s="298"/>
      <c r="N19" s="299"/>
      <c r="O19" s="263">
        <v>1</v>
      </c>
      <c r="P19" s="152"/>
      <c r="Q19" s="12" t="s">
        <v>44</v>
      </c>
    </row>
    <row r="20" spans="1:18" ht="23.65" thickBot="1">
      <c r="A20" s="294" t="s">
        <v>53</v>
      </c>
      <c r="B20" s="295"/>
      <c r="C20" s="295"/>
      <c r="D20" s="295"/>
      <c r="E20" s="295"/>
      <c r="F20" s="296"/>
      <c r="G20" s="297" t="s">
        <v>152</v>
      </c>
      <c r="H20" s="298"/>
      <c r="I20" s="298"/>
      <c r="J20" s="298"/>
      <c r="K20" s="298"/>
      <c r="L20" s="298"/>
      <c r="M20" s="298"/>
      <c r="N20" s="299"/>
      <c r="O20" s="263">
        <v>1</v>
      </c>
      <c r="P20" s="152"/>
      <c r="Q20" s="12" t="s">
        <v>44</v>
      </c>
    </row>
    <row r="21" spans="1:18" ht="23.65" thickBot="1">
      <c r="A21" s="294" t="s">
        <v>54</v>
      </c>
      <c r="B21" s="295"/>
      <c r="C21" s="295"/>
      <c r="D21" s="295"/>
      <c r="E21" s="295"/>
      <c r="F21" s="296"/>
      <c r="G21" s="297" t="s">
        <v>153</v>
      </c>
      <c r="H21" s="298"/>
      <c r="I21" s="298"/>
      <c r="J21" s="298"/>
      <c r="K21" s="298"/>
      <c r="L21" s="298"/>
      <c r="M21" s="298"/>
      <c r="N21" s="299"/>
      <c r="O21" s="264">
        <v>1</v>
      </c>
      <c r="P21" s="265"/>
      <c r="Q21" s="13" t="s">
        <v>44</v>
      </c>
    </row>
    <row r="22" spans="1:18">
      <c r="A22" s="300" t="s">
        <v>55</v>
      </c>
      <c r="B22" s="301"/>
      <c r="C22" s="301"/>
      <c r="D22" s="301"/>
      <c r="E22" s="301"/>
      <c r="F22" s="301"/>
      <c r="G22" s="301"/>
      <c r="H22" s="301"/>
      <c r="I22" s="301"/>
      <c r="J22" s="301"/>
      <c r="K22" s="301"/>
      <c r="L22" s="301"/>
      <c r="M22" s="301"/>
      <c r="N22" s="302"/>
      <c r="O22" s="272"/>
      <c r="P22" s="273"/>
      <c r="Q22" s="274"/>
    </row>
    <row r="23" spans="1:18" ht="34.5" customHeight="1" thickBot="1">
      <c r="A23" s="303"/>
      <c r="B23" s="304"/>
      <c r="C23" s="304"/>
      <c r="D23" s="304"/>
      <c r="E23" s="304"/>
      <c r="F23" s="304"/>
      <c r="G23" s="304"/>
      <c r="H23" s="304"/>
      <c r="I23" s="304"/>
      <c r="J23" s="304"/>
      <c r="K23" s="304"/>
      <c r="L23" s="304"/>
      <c r="M23" s="304"/>
      <c r="N23" s="305"/>
      <c r="O23" s="275"/>
      <c r="P23" s="276"/>
      <c r="Q23" s="277"/>
    </row>
    <row r="24" spans="1:18" ht="21">
      <c r="A24" s="268" t="s">
        <v>177</v>
      </c>
      <c r="B24" s="269"/>
      <c r="C24" s="269"/>
      <c r="D24" s="269"/>
      <c r="E24" s="269"/>
      <c r="F24" s="269"/>
      <c r="G24" s="269"/>
      <c r="H24" s="269"/>
      <c r="I24" s="269"/>
      <c r="J24" s="269"/>
      <c r="K24" s="269"/>
      <c r="L24" s="269"/>
      <c r="M24" s="269"/>
      <c r="N24" s="269"/>
      <c r="O24" s="14" t="s">
        <v>56</v>
      </c>
      <c r="P24" s="58">
        <v>1.5</v>
      </c>
      <c r="Q24" s="15" t="s">
        <v>57</v>
      </c>
      <c r="R24" s="46" t="s">
        <v>209</v>
      </c>
    </row>
    <row r="25" spans="1:18" ht="21.4" thickBot="1">
      <c r="A25" s="270"/>
      <c r="B25" s="271"/>
      <c r="C25" s="271"/>
      <c r="D25" s="271"/>
      <c r="E25" s="271"/>
      <c r="F25" s="271"/>
      <c r="G25" s="271"/>
      <c r="H25" s="271"/>
      <c r="I25" s="271"/>
      <c r="J25" s="271"/>
      <c r="K25" s="271"/>
      <c r="L25" s="271"/>
      <c r="M25" s="271"/>
      <c r="N25" s="271"/>
      <c r="O25" s="16" t="s">
        <v>58</v>
      </c>
      <c r="P25" s="59">
        <v>1</v>
      </c>
      <c r="Q25" s="13" t="s">
        <v>44</v>
      </c>
    </row>
    <row r="26" spans="1:18">
      <c r="A26" s="288" t="s">
        <v>59</v>
      </c>
      <c r="B26" s="289"/>
      <c r="C26" s="289"/>
      <c r="D26" s="289"/>
      <c r="E26" s="289"/>
      <c r="F26" s="289"/>
      <c r="G26" s="289"/>
      <c r="H26" s="289"/>
      <c r="I26" s="289"/>
      <c r="J26" s="289"/>
      <c r="K26" s="289"/>
      <c r="L26" s="289"/>
      <c r="M26" s="289"/>
      <c r="N26" s="290"/>
      <c r="O26" s="272"/>
      <c r="P26" s="273"/>
      <c r="Q26" s="274"/>
    </row>
    <row r="27" spans="1:18" ht="33" customHeight="1" thickBot="1">
      <c r="A27" s="291"/>
      <c r="B27" s="292"/>
      <c r="C27" s="292"/>
      <c r="D27" s="292"/>
      <c r="E27" s="292"/>
      <c r="F27" s="292"/>
      <c r="G27" s="292"/>
      <c r="H27" s="292"/>
      <c r="I27" s="292"/>
      <c r="J27" s="292"/>
      <c r="K27" s="292"/>
      <c r="L27" s="292"/>
      <c r="M27" s="292"/>
      <c r="N27" s="293"/>
      <c r="O27" s="275"/>
      <c r="P27" s="276"/>
      <c r="Q27" s="277"/>
    </row>
    <row r="28" spans="1:18">
      <c r="A28" s="268"/>
      <c r="B28" s="269"/>
      <c r="C28" s="269"/>
      <c r="D28" s="269"/>
      <c r="E28" s="269"/>
      <c r="F28" s="269"/>
      <c r="G28" s="269"/>
      <c r="H28" s="269"/>
      <c r="I28" s="269"/>
      <c r="J28" s="269"/>
      <c r="K28" s="269"/>
      <c r="L28" s="269"/>
      <c r="M28" s="269"/>
      <c r="N28" s="269"/>
      <c r="O28" s="255" t="s">
        <v>60</v>
      </c>
      <c r="P28" s="257">
        <v>2</v>
      </c>
      <c r="Q28" s="259" t="s">
        <v>57</v>
      </c>
    </row>
    <row r="29" spans="1:18" ht="19.5" customHeight="1">
      <c r="A29" s="268"/>
      <c r="B29" s="269"/>
      <c r="C29" s="269"/>
      <c r="D29" s="269"/>
      <c r="E29" s="269"/>
      <c r="F29" s="269"/>
      <c r="G29" s="269"/>
      <c r="H29" s="269"/>
      <c r="I29" s="269"/>
      <c r="J29" s="269"/>
      <c r="K29" s="269"/>
      <c r="L29" s="269"/>
      <c r="M29" s="269"/>
      <c r="N29" s="269"/>
      <c r="O29" s="256"/>
      <c r="P29" s="258"/>
      <c r="Q29" s="260"/>
    </row>
    <row r="30" spans="1:18" ht="18">
      <c r="A30" s="268"/>
      <c r="B30" s="269"/>
      <c r="C30" s="269"/>
      <c r="D30" s="269"/>
      <c r="E30" s="269"/>
      <c r="F30" s="269"/>
      <c r="G30" s="269"/>
      <c r="H30" s="269"/>
      <c r="I30" s="269"/>
      <c r="J30" s="269"/>
      <c r="K30" s="269"/>
      <c r="L30" s="269"/>
      <c r="M30" s="269"/>
      <c r="N30" s="269"/>
      <c r="O30" s="17" t="s">
        <v>61</v>
      </c>
      <c r="P30" s="60">
        <v>1</v>
      </c>
      <c r="Q30" s="12" t="s">
        <v>44</v>
      </c>
    </row>
    <row r="31" spans="1:18" ht="18.399999999999999" thickBot="1">
      <c r="A31" s="270"/>
      <c r="B31" s="271"/>
      <c r="C31" s="271"/>
      <c r="D31" s="271"/>
      <c r="E31" s="271"/>
      <c r="F31" s="271"/>
      <c r="G31" s="271"/>
      <c r="H31" s="271"/>
      <c r="I31" s="271"/>
      <c r="J31" s="271"/>
      <c r="K31" s="271"/>
      <c r="L31" s="271"/>
      <c r="M31" s="271"/>
      <c r="N31" s="271"/>
      <c r="O31" s="18" t="s">
        <v>62</v>
      </c>
      <c r="P31" s="62">
        <v>1</v>
      </c>
      <c r="Q31" s="13" t="s">
        <v>44</v>
      </c>
    </row>
    <row r="32" spans="1:18">
      <c r="A32" s="288" t="s">
        <v>63</v>
      </c>
      <c r="B32" s="289"/>
      <c r="C32" s="289"/>
      <c r="D32" s="289"/>
      <c r="E32" s="289"/>
      <c r="F32" s="289"/>
      <c r="G32" s="289"/>
      <c r="H32" s="289"/>
      <c r="I32" s="289"/>
      <c r="J32" s="289"/>
      <c r="K32" s="289"/>
      <c r="L32" s="289"/>
      <c r="M32" s="289"/>
      <c r="N32" s="290"/>
      <c r="O32" s="278"/>
      <c r="P32" s="279"/>
      <c r="Q32" s="280"/>
    </row>
    <row r="33" spans="1:18" ht="36" customHeight="1" thickBot="1">
      <c r="A33" s="291"/>
      <c r="B33" s="292"/>
      <c r="C33" s="292"/>
      <c r="D33" s="292"/>
      <c r="E33" s="292"/>
      <c r="F33" s="292"/>
      <c r="G33" s="292"/>
      <c r="H33" s="292"/>
      <c r="I33" s="292"/>
      <c r="J33" s="292"/>
      <c r="K33" s="292"/>
      <c r="L33" s="292"/>
      <c r="M33" s="292"/>
      <c r="N33" s="293"/>
      <c r="O33" s="281"/>
      <c r="P33" s="282"/>
      <c r="Q33" s="283"/>
    </row>
    <row r="34" spans="1:18">
      <c r="A34" s="266"/>
      <c r="B34" s="267"/>
      <c r="C34" s="267"/>
      <c r="D34" s="267"/>
      <c r="E34" s="267"/>
      <c r="F34" s="267"/>
      <c r="G34" s="267"/>
      <c r="H34" s="267"/>
      <c r="I34" s="267"/>
      <c r="J34" s="267"/>
      <c r="K34" s="267"/>
      <c r="L34" s="267"/>
      <c r="M34" s="267"/>
      <c r="N34" s="267"/>
      <c r="O34" s="285">
        <v>3.5</v>
      </c>
      <c r="P34" s="286"/>
      <c r="Q34" s="259" t="s">
        <v>150</v>
      </c>
      <c r="R34" s="46" t="s">
        <v>210</v>
      </c>
    </row>
    <row r="35" spans="1:18">
      <c r="A35" s="268"/>
      <c r="B35" s="269"/>
      <c r="C35" s="269"/>
      <c r="D35" s="269"/>
      <c r="E35" s="269"/>
      <c r="F35" s="269"/>
      <c r="G35" s="269"/>
      <c r="H35" s="269"/>
      <c r="I35" s="269"/>
      <c r="J35" s="269"/>
      <c r="K35" s="269"/>
      <c r="L35" s="269"/>
      <c r="M35" s="269"/>
      <c r="N35" s="269"/>
      <c r="O35" s="263"/>
      <c r="P35" s="152"/>
      <c r="Q35" s="260"/>
    </row>
    <row r="36" spans="1:18">
      <c r="A36" s="268"/>
      <c r="B36" s="269"/>
      <c r="C36" s="269"/>
      <c r="D36" s="269"/>
      <c r="E36" s="269"/>
      <c r="F36" s="269"/>
      <c r="G36" s="269"/>
      <c r="H36" s="269"/>
      <c r="I36" s="269"/>
      <c r="J36" s="269"/>
      <c r="K36" s="269"/>
      <c r="L36" s="269"/>
      <c r="M36" s="269"/>
      <c r="N36" s="269"/>
      <c r="O36" s="263"/>
      <c r="P36" s="152"/>
      <c r="Q36" s="260"/>
    </row>
    <row r="37" spans="1:18" ht="14.65" thickBot="1">
      <c r="A37" s="270"/>
      <c r="B37" s="271"/>
      <c r="C37" s="271"/>
      <c r="D37" s="271"/>
      <c r="E37" s="271"/>
      <c r="F37" s="271"/>
      <c r="G37" s="271"/>
      <c r="H37" s="271"/>
      <c r="I37" s="271"/>
      <c r="J37" s="271"/>
      <c r="K37" s="271"/>
      <c r="L37" s="271"/>
      <c r="M37" s="271"/>
      <c r="N37" s="271"/>
      <c r="O37" s="287"/>
      <c r="P37" s="197"/>
      <c r="Q37" s="284"/>
    </row>
    <row r="38" spans="1:18" ht="18.399999999999999" thickBot="1">
      <c r="O38" s="6" t="s">
        <v>19</v>
      </c>
      <c r="P38" s="7">
        <f>O34+P31+P30+P28+P25+P24+SUM(O7:P21)</f>
        <v>23</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4"/>
  <sheetViews>
    <sheetView zoomScale="112" zoomScaleNormal="112" workbookViewId="0">
      <selection activeCell="A6" sqref="A6:N6"/>
    </sheetView>
  </sheetViews>
  <sheetFormatPr defaultColWidth="8.86328125" defaultRowHeight="14.25"/>
  <cols>
    <col min="6" max="6" width="10" customWidth="1"/>
    <col min="7" max="7" width="10.73046875" customWidth="1"/>
  </cols>
  <sheetData>
    <row r="1" spans="1:17">
      <c r="A1" s="201" t="s">
        <v>66</v>
      </c>
      <c r="B1" s="202"/>
      <c r="C1" s="202"/>
      <c r="D1" s="202"/>
      <c r="E1" s="202"/>
      <c r="F1" s="202"/>
      <c r="G1" s="202"/>
      <c r="H1" s="202"/>
      <c r="I1" s="202"/>
      <c r="J1" s="202"/>
      <c r="K1" s="202"/>
      <c r="L1" s="202"/>
      <c r="M1" s="202"/>
      <c r="N1" s="203"/>
    </row>
    <row r="2" spans="1:17">
      <c r="A2" s="204"/>
      <c r="B2" s="133"/>
      <c r="C2" s="133"/>
      <c r="D2" s="133"/>
      <c r="E2" s="133"/>
      <c r="F2" s="133"/>
      <c r="G2" s="133"/>
      <c r="H2" s="133"/>
      <c r="I2" s="133"/>
      <c r="J2" s="133"/>
      <c r="K2" s="133"/>
      <c r="L2" s="133"/>
      <c r="M2" s="133"/>
      <c r="N2" s="205"/>
    </row>
    <row r="3" spans="1:17" ht="14.65" thickBot="1">
      <c r="A3" s="206"/>
      <c r="B3" s="207"/>
      <c r="C3" s="207"/>
      <c r="D3" s="207"/>
      <c r="E3" s="207"/>
      <c r="F3" s="207"/>
      <c r="G3" s="207"/>
      <c r="H3" s="207"/>
      <c r="I3" s="207"/>
      <c r="J3" s="207"/>
      <c r="K3" s="207"/>
      <c r="L3" s="207"/>
      <c r="M3" s="207"/>
      <c r="N3" s="208"/>
    </row>
    <row r="4" spans="1:17" ht="23.25">
      <c r="A4" s="339" t="s">
        <v>1</v>
      </c>
      <c r="B4" s="340"/>
      <c r="C4" s="340"/>
      <c r="D4" s="340"/>
      <c r="E4" s="340"/>
      <c r="F4" s="340"/>
      <c r="G4" s="340"/>
      <c r="H4" s="340"/>
      <c r="I4" s="340"/>
      <c r="J4" s="340"/>
      <c r="K4" s="340"/>
      <c r="L4" s="340"/>
      <c r="M4" s="340"/>
      <c r="N4" s="341"/>
    </row>
    <row r="5" spans="1:17" ht="23.25">
      <c r="A5" s="371" t="s">
        <v>2</v>
      </c>
      <c r="B5" s="372"/>
      <c r="C5" s="372"/>
      <c r="D5" s="372"/>
      <c r="E5" s="372"/>
      <c r="F5" s="372"/>
      <c r="G5" s="372"/>
      <c r="H5" s="372"/>
      <c r="I5" s="372"/>
      <c r="J5" s="372"/>
      <c r="K5" s="372"/>
      <c r="L5" s="372"/>
      <c r="M5" s="372"/>
      <c r="N5" s="372"/>
      <c r="O5" s="389" t="s">
        <v>11</v>
      </c>
      <c r="P5" s="390"/>
    </row>
    <row r="6" spans="1:17">
      <c r="A6" s="379" t="s">
        <v>67</v>
      </c>
      <c r="B6" s="380"/>
      <c r="C6" s="380"/>
      <c r="D6" s="380"/>
      <c r="E6" s="380"/>
      <c r="F6" s="380"/>
      <c r="G6" s="380"/>
      <c r="H6" s="380"/>
      <c r="I6" s="380"/>
      <c r="J6" s="380"/>
      <c r="K6" s="380"/>
      <c r="L6" s="380"/>
      <c r="M6" s="380"/>
      <c r="N6" s="381"/>
      <c r="O6" s="391"/>
      <c r="P6" s="392"/>
    </row>
    <row r="7" spans="1:17" ht="14.25" customHeight="1">
      <c r="A7" s="373" t="s">
        <v>68</v>
      </c>
      <c r="B7" s="374"/>
      <c r="C7" s="374"/>
      <c r="D7" s="374"/>
      <c r="E7" s="375"/>
      <c r="F7" s="382" t="s">
        <v>69</v>
      </c>
      <c r="G7" s="382"/>
      <c r="H7" s="48" t="s">
        <v>70</v>
      </c>
      <c r="I7" s="48">
        <v>-150</v>
      </c>
      <c r="J7" s="48" t="s">
        <v>71</v>
      </c>
      <c r="K7" s="48">
        <v>182.9</v>
      </c>
      <c r="L7" s="48" t="s">
        <v>72</v>
      </c>
      <c r="M7" s="49">
        <v>311</v>
      </c>
      <c r="N7" s="384"/>
      <c r="O7" s="52">
        <v>1.5</v>
      </c>
      <c r="P7" s="53" t="s">
        <v>147</v>
      </c>
    </row>
    <row r="8" spans="1:17" ht="14.85" customHeight="1">
      <c r="A8" s="376"/>
      <c r="B8" s="377"/>
      <c r="C8" s="377"/>
      <c r="D8" s="377"/>
      <c r="E8" s="378"/>
      <c r="F8" s="383" t="s">
        <v>74</v>
      </c>
      <c r="G8" s="383"/>
      <c r="H8" s="50" t="s">
        <v>70</v>
      </c>
      <c r="I8" s="50">
        <v>-66.2</v>
      </c>
      <c r="J8" s="50" t="s">
        <v>71</v>
      </c>
      <c r="K8" s="50">
        <v>734.6</v>
      </c>
      <c r="L8" s="50" t="s">
        <v>72</v>
      </c>
      <c r="M8" s="51">
        <v>342</v>
      </c>
      <c r="N8" s="385"/>
      <c r="O8" s="52">
        <v>1.5</v>
      </c>
      <c r="P8" s="53" t="s">
        <v>147</v>
      </c>
    </row>
    <row r="9" spans="1:17">
      <c r="A9" s="411" t="s">
        <v>75</v>
      </c>
      <c r="B9" s="412"/>
      <c r="C9" s="412"/>
      <c r="D9" s="412"/>
      <c r="E9" s="412"/>
      <c r="F9" s="413"/>
      <c r="G9" s="413"/>
      <c r="H9" s="413"/>
      <c r="I9" s="413"/>
      <c r="J9" s="413"/>
      <c r="K9" s="413"/>
      <c r="L9" s="413"/>
      <c r="M9" s="413"/>
      <c r="N9" s="414"/>
      <c r="O9" s="399"/>
      <c r="P9" s="400"/>
    </row>
    <row r="10" spans="1:17" ht="26.25" customHeight="1">
      <c r="A10" s="165" t="s">
        <v>76</v>
      </c>
      <c r="B10" s="166"/>
      <c r="C10" s="166"/>
      <c r="D10" s="166"/>
      <c r="E10" s="415"/>
      <c r="F10" s="365" t="s">
        <v>77</v>
      </c>
      <c r="G10" s="357"/>
      <c r="H10" s="357"/>
      <c r="I10" s="357"/>
      <c r="J10" s="357"/>
      <c r="K10" s="357"/>
      <c r="L10" s="357"/>
      <c r="M10" s="357"/>
      <c r="N10" s="358"/>
      <c r="O10" s="403">
        <v>4</v>
      </c>
      <c r="P10" s="401" t="s">
        <v>36</v>
      </c>
      <c r="Q10" s="46"/>
    </row>
    <row r="11" spans="1:17" ht="26.25" customHeight="1">
      <c r="A11" s="167"/>
      <c r="B11" s="168"/>
      <c r="C11" s="168"/>
      <c r="D11" s="168"/>
      <c r="E11" s="416"/>
      <c r="F11" s="366"/>
      <c r="G11" s="220"/>
      <c r="H11" s="220"/>
      <c r="I11" s="220"/>
      <c r="J11" s="220"/>
      <c r="K11" s="220"/>
      <c r="L11" s="220"/>
      <c r="M11" s="220"/>
      <c r="N11" s="367"/>
      <c r="O11" s="404"/>
      <c r="P11" s="402"/>
      <c r="Q11" s="46"/>
    </row>
    <row r="12" spans="1:17" ht="21.75" customHeight="1" thickBot="1">
      <c r="A12" s="169"/>
      <c r="B12" s="170"/>
      <c r="C12" s="170"/>
      <c r="D12" s="170"/>
      <c r="E12" s="417"/>
      <c r="F12" s="33" t="s">
        <v>78</v>
      </c>
      <c r="G12" s="235"/>
      <c r="H12" s="235"/>
      <c r="I12" s="235"/>
      <c r="J12" s="235"/>
      <c r="K12" s="235"/>
      <c r="L12" s="235"/>
      <c r="M12" s="235"/>
      <c r="N12" s="359"/>
      <c r="O12" s="63">
        <v>1</v>
      </c>
      <c r="P12" s="53" t="s">
        <v>99</v>
      </c>
      <c r="Q12" s="46" t="s">
        <v>219</v>
      </c>
    </row>
    <row r="13" spans="1:17" ht="14.65" thickBot="1">
      <c r="A13" s="418" t="s">
        <v>79</v>
      </c>
      <c r="B13" s="419"/>
      <c r="C13" s="419"/>
      <c r="D13" s="419"/>
      <c r="E13" s="419"/>
      <c r="F13" s="419"/>
      <c r="G13" s="419"/>
      <c r="H13" s="419"/>
      <c r="I13" s="419"/>
      <c r="J13" s="419"/>
      <c r="K13" s="419"/>
      <c r="L13" s="419"/>
      <c r="M13" s="419"/>
      <c r="N13" s="419"/>
      <c r="O13" s="393"/>
      <c r="P13" s="394"/>
    </row>
    <row r="14" spans="1:17" ht="14.25" customHeight="1">
      <c r="A14" s="351" t="s">
        <v>80</v>
      </c>
      <c r="B14" s="352"/>
      <c r="C14" s="352"/>
      <c r="D14" s="352"/>
      <c r="E14" s="353"/>
      <c r="F14" s="349" t="s">
        <v>81</v>
      </c>
      <c r="G14" s="350"/>
      <c r="H14" s="350" t="s">
        <v>82</v>
      </c>
      <c r="I14" s="350"/>
      <c r="J14" s="26" t="s">
        <v>83</v>
      </c>
      <c r="K14" s="360" t="s">
        <v>84</v>
      </c>
      <c r="L14" s="361"/>
      <c r="M14" s="360" t="s">
        <v>85</v>
      </c>
      <c r="N14" s="362"/>
      <c r="O14" s="395"/>
      <c r="P14" s="396"/>
    </row>
    <row r="15" spans="1:17">
      <c r="A15" s="354"/>
      <c r="B15" s="355"/>
      <c r="C15" s="355"/>
      <c r="D15" s="355"/>
      <c r="E15" s="356"/>
      <c r="F15" s="27" t="s">
        <v>86</v>
      </c>
      <c r="G15" s="25" t="s">
        <v>87</v>
      </c>
      <c r="H15" s="25" t="s">
        <v>86</v>
      </c>
      <c r="I15" s="25" t="s">
        <v>87</v>
      </c>
      <c r="J15" s="363" t="s">
        <v>88</v>
      </c>
      <c r="K15" s="25" t="s">
        <v>86</v>
      </c>
      <c r="L15" s="25" t="s">
        <v>87</v>
      </c>
      <c r="M15" s="25" t="s">
        <v>86</v>
      </c>
      <c r="N15" s="47" t="s">
        <v>87</v>
      </c>
      <c r="O15" s="397"/>
      <c r="P15" s="398"/>
    </row>
    <row r="16" spans="1:17">
      <c r="A16" s="354"/>
      <c r="B16" s="355"/>
      <c r="C16" s="355"/>
      <c r="D16" s="355"/>
      <c r="E16" s="356"/>
      <c r="F16" s="28"/>
      <c r="G16" s="23"/>
      <c r="H16" s="23"/>
      <c r="I16" s="23"/>
      <c r="J16" s="364"/>
      <c r="K16" s="23"/>
      <c r="L16" s="23"/>
      <c r="M16" s="23"/>
      <c r="N16" s="55"/>
      <c r="O16" s="52">
        <v>0</v>
      </c>
      <c r="P16" s="53" t="s">
        <v>36</v>
      </c>
    </row>
    <row r="17" spans="1:16">
      <c r="A17" s="354"/>
      <c r="B17" s="355"/>
      <c r="C17" s="355"/>
      <c r="D17" s="355"/>
      <c r="E17" s="356"/>
      <c r="F17" s="409" t="s">
        <v>89</v>
      </c>
      <c r="G17" s="370"/>
      <c r="H17" s="369" t="s">
        <v>90</v>
      </c>
      <c r="I17" s="370"/>
      <c r="J17" s="368" t="s">
        <v>91</v>
      </c>
      <c r="K17" s="368"/>
      <c r="L17" s="368" t="s">
        <v>92</v>
      </c>
      <c r="M17" s="368"/>
      <c r="N17" s="407"/>
      <c r="O17" s="399"/>
      <c r="P17" s="400"/>
    </row>
    <row r="18" spans="1:16">
      <c r="A18" s="354"/>
      <c r="B18" s="355"/>
      <c r="C18" s="355"/>
      <c r="D18" s="355"/>
      <c r="E18" s="356"/>
      <c r="F18" s="29"/>
      <c r="G18" s="19"/>
      <c r="H18" s="20"/>
      <c r="I18" s="19"/>
      <c r="J18" s="235"/>
      <c r="K18" s="235"/>
      <c r="L18" s="235"/>
      <c r="M18" s="235"/>
      <c r="N18" s="408"/>
      <c r="O18" s="54">
        <v>0</v>
      </c>
      <c r="P18" s="53" t="s">
        <v>36</v>
      </c>
    </row>
    <row r="19" spans="1:16">
      <c r="A19" s="349" t="s">
        <v>93</v>
      </c>
      <c r="B19" s="350"/>
      <c r="C19" s="350"/>
      <c r="D19" s="350"/>
      <c r="E19" s="350"/>
      <c r="F19" s="350"/>
      <c r="G19" s="350"/>
      <c r="H19" s="350"/>
      <c r="I19" s="350"/>
      <c r="J19" s="350"/>
      <c r="K19" s="350"/>
      <c r="L19" s="350"/>
      <c r="M19" s="350"/>
      <c r="N19" s="360"/>
      <c r="O19" s="393"/>
      <c r="P19" s="394"/>
    </row>
    <row r="20" spans="1:16">
      <c r="A20" s="410" t="s">
        <v>94</v>
      </c>
      <c r="B20" s="368"/>
      <c r="C20" s="368"/>
      <c r="D20" s="368"/>
      <c r="E20" s="368"/>
      <c r="F20" s="368"/>
      <c r="G20" s="368"/>
      <c r="H20" s="368"/>
      <c r="I20" s="368"/>
      <c r="J20" s="368"/>
      <c r="K20" s="368"/>
      <c r="L20" s="368"/>
      <c r="M20" s="368"/>
      <c r="N20" s="369"/>
      <c r="O20" s="395"/>
      <c r="P20" s="396"/>
    </row>
    <row r="21" spans="1:16">
      <c r="A21" s="410" t="s">
        <v>95</v>
      </c>
      <c r="B21" s="368"/>
      <c r="C21" s="368"/>
      <c r="D21" s="368"/>
      <c r="E21" s="368"/>
      <c r="F21" s="368"/>
      <c r="G21" s="368"/>
      <c r="H21" s="368"/>
      <c r="I21" s="368"/>
      <c r="J21" s="368"/>
      <c r="K21" s="368"/>
      <c r="L21" s="368"/>
      <c r="M21" s="368"/>
      <c r="N21" s="369"/>
      <c r="O21" s="395"/>
      <c r="P21" s="396"/>
    </row>
    <row r="22" spans="1:16">
      <c r="A22" s="386" t="s">
        <v>96</v>
      </c>
      <c r="B22" s="387"/>
      <c r="C22" s="387"/>
      <c r="D22" s="387"/>
      <c r="E22" s="387"/>
      <c r="F22" s="387"/>
      <c r="G22" s="387"/>
      <c r="H22" s="387"/>
      <c r="I22" s="387"/>
      <c r="J22" s="387"/>
      <c r="K22" s="387"/>
      <c r="L22" s="387"/>
      <c r="M22" s="387"/>
      <c r="N22" s="388"/>
      <c r="O22" s="405"/>
      <c r="P22" s="406"/>
    </row>
    <row r="23" spans="1:16">
      <c r="N23" s="30" t="s">
        <v>19</v>
      </c>
      <c r="O23" s="22">
        <f>O18+O16+O12+O10+O8+O7</f>
        <v>8</v>
      </c>
      <c r="P23" s="31" t="s">
        <v>148</v>
      </c>
    </row>
    <row r="24" spans="1:16">
      <c r="H24" t="s">
        <v>175</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zoomScale="118" zoomScaleNormal="118" workbookViewId="0">
      <selection activeCell="R22" sqref="R22"/>
    </sheetView>
  </sheetViews>
  <sheetFormatPr defaultColWidth="8.86328125" defaultRowHeight="14.25"/>
  <sheetData>
    <row r="1" spans="1:18">
      <c r="A1" s="201" t="s">
        <v>97</v>
      </c>
      <c r="B1" s="202"/>
      <c r="C1" s="202"/>
      <c r="D1" s="202"/>
      <c r="E1" s="202"/>
      <c r="F1" s="202"/>
      <c r="G1" s="202"/>
      <c r="H1" s="202"/>
      <c r="I1" s="202"/>
      <c r="J1" s="202"/>
      <c r="K1" s="202"/>
      <c r="L1" s="202"/>
      <c r="M1" s="202"/>
      <c r="N1" s="203"/>
    </row>
    <row r="2" spans="1:18">
      <c r="A2" s="204"/>
      <c r="B2" s="133"/>
      <c r="C2" s="133"/>
      <c r="D2" s="133"/>
      <c r="E2" s="133"/>
      <c r="F2" s="133"/>
      <c r="G2" s="133"/>
      <c r="H2" s="133"/>
      <c r="I2" s="133"/>
      <c r="J2" s="133"/>
      <c r="K2" s="133"/>
      <c r="L2" s="133"/>
      <c r="M2" s="133"/>
      <c r="N2" s="205"/>
    </row>
    <row r="3" spans="1:18" ht="14.65" thickBot="1">
      <c r="A3" s="206"/>
      <c r="B3" s="207"/>
      <c r="C3" s="207"/>
      <c r="D3" s="207"/>
      <c r="E3" s="207"/>
      <c r="F3" s="207"/>
      <c r="G3" s="207"/>
      <c r="H3" s="207"/>
      <c r="I3" s="207"/>
      <c r="J3" s="207"/>
      <c r="K3" s="207"/>
      <c r="L3" s="207"/>
      <c r="M3" s="207"/>
      <c r="N3" s="208"/>
    </row>
    <row r="4" spans="1:18" ht="23.65" thickBot="1">
      <c r="A4" s="339" t="s">
        <v>1</v>
      </c>
      <c r="B4" s="340"/>
      <c r="C4" s="340"/>
      <c r="D4" s="340"/>
      <c r="E4" s="340"/>
      <c r="F4" s="340"/>
      <c r="G4" s="340"/>
      <c r="H4" s="340"/>
      <c r="I4" s="340"/>
      <c r="J4" s="340"/>
      <c r="K4" s="340"/>
      <c r="L4" s="340"/>
      <c r="M4" s="340"/>
      <c r="N4" s="341"/>
      <c r="O4" s="249" t="s">
        <v>11</v>
      </c>
      <c r="P4" s="250"/>
      <c r="Q4" s="251"/>
    </row>
    <row r="5" spans="1:18" ht="23.65" thickBot="1">
      <c r="A5" s="371" t="s">
        <v>2</v>
      </c>
      <c r="B5" s="372"/>
      <c r="C5" s="372"/>
      <c r="D5" s="372"/>
      <c r="E5" s="372"/>
      <c r="F5" s="372"/>
      <c r="G5" s="372"/>
      <c r="H5" s="372"/>
      <c r="I5" s="372"/>
      <c r="J5" s="372"/>
      <c r="K5" s="372"/>
      <c r="L5" s="372"/>
      <c r="M5" s="372"/>
      <c r="N5" s="372"/>
      <c r="O5" s="436"/>
      <c r="P5" s="437"/>
      <c r="Q5" s="438"/>
    </row>
    <row r="6" spans="1:18">
      <c r="A6" s="420" t="s">
        <v>98</v>
      </c>
      <c r="B6" s="421"/>
      <c r="C6" s="421"/>
      <c r="D6" s="421"/>
      <c r="E6" s="421"/>
      <c r="F6" s="422"/>
      <c r="G6" s="426"/>
      <c r="H6" s="427"/>
      <c r="I6" s="427"/>
      <c r="J6" s="427"/>
      <c r="K6" s="427"/>
      <c r="L6" s="427"/>
      <c r="M6" s="427"/>
      <c r="N6" s="428"/>
      <c r="O6" s="261">
        <v>1</v>
      </c>
      <c r="P6" s="262"/>
      <c r="Q6" s="439" t="s">
        <v>99</v>
      </c>
    </row>
    <row r="7" spans="1:18">
      <c r="A7" s="423"/>
      <c r="B7" s="424"/>
      <c r="C7" s="424"/>
      <c r="D7" s="424"/>
      <c r="E7" s="424"/>
      <c r="F7" s="425"/>
      <c r="G7" s="429"/>
      <c r="H7" s="430"/>
      <c r="I7" s="430"/>
      <c r="J7" s="430"/>
      <c r="K7" s="430"/>
      <c r="L7" s="430"/>
      <c r="M7" s="430"/>
      <c r="N7" s="431"/>
      <c r="O7" s="263"/>
      <c r="P7" s="152"/>
      <c r="Q7" s="153"/>
      <c r="R7" s="46" t="s">
        <v>211</v>
      </c>
    </row>
    <row r="8" spans="1:18">
      <c r="A8" s="423" t="s">
        <v>100</v>
      </c>
      <c r="B8" s="424"/>
      <c r="C8" s="424"/>
      <c r="D8" s="424"/>
      <c r="E8" s="424"/>
      <c r="F8" s="425"/>
      <c r="G8" s="429"/>
      <c r="H8" s="430"/>
      <c r="I8" s="430"/>
      <c r="J8" s="430"/>
      <c r="K8" s="430"/>
      <c r="L8" s="430"/>
      <c r="M8" s="430"/>
      <c r="N8" s="431"/>
      <c r="O8" s="263">
        <v>2</v>
      </c>
      <c r="P8" s="152"/>
      <c r="Q8" s="153" t="s">
        <v>36</v>
      </c>
    </row>
    <row r="9" spans="1:18">
      <c r="A9" s="423"/>
      <c r="B9" s="424"/>
      <c r="C9" s="424"/>
      <c r="D9" s="424"/>
      <c r="E9" s="424"/>
      <c r="F9" s="425"/>
      <c r="G9" s="429"/>
      <c r="H9" s="430"/>
      <c r="I9" s="430"/>
      <c r="J9" s="430"/>
      <c r="K9" s="430"/>
      <c r="L9" s="430"/>
      <c r="M9" s="430"/>
      <c r="N9" s="431"/>
      <c r="O9" s="263"/>
      <c r="P9" s="152"/>
      <c r="Q9" s="153"/>
    </row>
    <row r="10" spans="1:18">
      <c r="A10" s="423"/>
      <c r="B10" s="424"/>
      <c r="C10" s="424"/>
      <c r="D10" s="424"/>
      <c r="E10" s="424"/>
      <c r="F10" s="425"/>
      <c r="G10" s="429"/>
      <c r="H10" s="430"/>
      <c r="I10" s="430"/>
      <c r="J10" s="430"/>
      <c r="K10" s="430"/>
      <c r="L10" s="430"/>
      <c r="M10" s="430"/>
      <c r="N10" s="431"/>
      <c r="O10" s="263"/>
      <c r="P10" s="152"/>
      <c r="Q10" s="153"/>
    </row>
    <row r="11" spans="1:18">
      <c r="A11" s="423"/>
      <c r="B11" s="424"/>
      <c r="C11" s="424"/>
      <c r="D11" s="424"/>
      <c r="E11" s="424"/>
      <c r="F11" s="425"/>
      <c r="G11" s="429"/>
      <c r="H11" s="430"/>
      <c r="I11" s="430"/>
      <c r="J11" s="430"/>
      <c r="K11" s="430"/>
      <c r="L11" s="430"/>
      <c r="M11" s="430"/>
      <c r="N11" s="431"/>
      <c r="O11" s="263"/>
      <c r="P11" s="152"/>
      <c r="Q11" s="153"/>
    </row>
    <row r="12" spans="1:18">
      <c r="A12" s="423"/>
      <c r="B12" s="424"/>
      <c r="C12" s="424"/>
      <c r="D12" s="424"/>
      <c r="E12" s="424"/>
      <c r="F12" s="425"/>
      <c r="G12" s="429"/>
      <c r="H12" s="430"/>
      <c r="I12" s="430"/>
      <c r="J12" s="430"/>
      <c r="K12" s="430"/>
      <c r="L12" s="430"/>
      <c r="M12" s="430"/>
      <c r="N12" s="431"/>
      <c r="O12" s="263"/>
      <c r="P12" s="152"/>
      <c r="Q12" s="153"/>
      <c r="R12" s="46" t="s">
        <v>212</v>
      </c>
    </row>
    <row r="13" spans="1:18">
      <c r="A13" s="423"/>
      <c r="B13" s="424"/>
      <c r="C13" s="424"/>
      <c r="D13" s="424"/>
      <c r="E13" s="424"/>
      <c r="F13" s="425"/>
      <c r="G13" s="429"/>
      <c r="H13" s="430"/>
      <c r="I13" s="430"/>
      <c r="J13" s="430"/>
      <c r="K13" s="430"/>
      <c r="L13" s="430"/>
      <c r="M13" s="430"/>
      <c r="N13" s="431"/>
      <c r="O13" s="263"/>
      <c r="P13" s="152"/>
      <c r="Q13" s="153"/>
    </row>
    <row r="14" spans="1:18">
      <c r="A14" s="423"/>
      <c r="B14" s="424"/>
      <c r="C14" s="424"/>
      <c r="D14" s="424"/>
      <c r="E14" s="424"/>
      <c r="F14" s="425"/>
      <c r="G14" s="429"/>
      <c r="H14" s="430"/>
      <c r="I14" s="430"/>
      <c r="J14" s="430"/>
      <c r="K14" s="430"/>
      <c r="L14" s="430"/>
      <c r="M14" s="430"/>
      <c r="N14" s="431"/>
      <c r="O14" s="263"/>
      <c r="P14" s="152"/>
      <c r="Q14" s="153"/>
    </row>
    <row r="15" spans="1:18">
      <c r="A15" s="423"/>
      <c r="B15" s="424"/>
      <c r="C15" s="424"/>
      <c r="D15" s="424"/>
      <c r="E15" s="424"/>
      <c r="F15" s="425"/>
      <c r="G15" s="429"/>
      <c r="H15" s="430"/>
      <c r="I15" s="430"/>
      <c r="J15" s="430"/>
      <c r="K15" s="430"/>
      <c r="L15" s="430"/>
      <c r="M15" s="430"/>
      <c r="N15" s="431"/>
      <c r="O15" s="263"/>
      <c r="P15" s="152"/>
      <c r="Q15" s="153"/>
    </row>
    <row r="16" spans="1:18">
      <c r="A16" s="432" t="s">
        <v>101</v>
      </c>
      <c r="B16" s="433"/>
      <c r="C16" s="433"/>
      <c r="D16" s="433"/>
      <c r="E16" s="433"/>
      <c r="F16" s="434"/>
      <c r="G16" s="435"/>
      <c r="H16" s="220"/>
      <c r="I16" s="220"/>
      <c r="J16" s="220"/>
      <c r="K16" s="220"/>
      <c r="L16" s="220"/>
      <c r="M16" s="220"/>
      <c r="N16" s="221"/>
      <c r="O16" s="263">
        <v>1</v>
      </c>
      <c r="P16" s="152"/>
      <c r="Q16" s="153" t="s">
        <v>73</v>
      </c>
    </row>
    <row r="17" spans="1:18">
      <c r="A17" s="432"/>
      <c r="B17" s="433"/>
      <c r="C17" s="433"/>
      <c r="D17" s="433"/>
      <c r="E17" s="433"/>
      <c r="F17" s="434"/>
      <c r="G17" s="435"/>
      <c r="H17" s="220"/>
      <c r="I17" s="220"/>
      <c r="J17" s="220"/>
      <c r="K17" s="220"/>
      <c r="L17" s="220"/>
      <c r="M17" s="220"/>
      <c r="N17" s="221"/>
      <c r="O17" s="263"/>
      <c r="P17" s="152"/>
      <c r="Q17" s="153"/>
    </row>
    <row r="18" spans="1:18">
      <c r="A18" s="423" t="s">
        <v>102</v>
      </c>
      <c r="B18" s="424"/>
      <c r="C18" s="424"/>
      <c r="D18" s="424"/>
      <c r="E18" s="424"/>
      <c r="F18" s="425"/>
      <c r="G18" s="435"/>
      <c r="H18" s="220"/>
      <c r="I18" s="220"/>
      <c r="J18" s="220"/>
      <c r="K18" s="220"/>
      <c r="L18" s="220"/>
      <c r="M18" s="220"/>
      <c r="N18" s="221"/>
      <c r="O18" s="263">
        <v>2</v>
      </c>
      <c r="P18" s="152"/>
      <c r="Q18" s="153" t="s">
        <v>99</v>
      </c>
    </row>
    <row r="19" spans="1:18">
      <c r="A19" s="423"/>
      <c r="B19" s="424"/>
      <c r="C19" s="424"/>
      <c r="D19" s="424"/>
      <c r="E19" s="424"/>
      <c r="F19" s="425"/>
      <c r="G19" s="435"/>
      <c r="H19" s="220"/>
      <c r="I19" s="220"/>
      <c r="J19" s="220"/>
      <c r="K19" s="220"/>
      <c r="L19" s="220"/>
      <c r="M19" s="220"/>
      <c r="N19" s="221"/>
      <c r="O19" s="263"/>
      <c r="P19" s="152"/>
      <c r="Q19" s="153"/>
    </row>
    <row r="20" spans="1:18">
      <c r="A20" s="432" t="s">
        <v>103</v>
      </c>
      <c r="B20" s="433"/>
      <c r="C20" s="433"/>
      <c r="D20" s="433"/>
      <c r="E20" s="433"/>
      <c r="F20" s="434"/>
      <c r="G20" s="435"/>
      <c r="H20" s="220"/>
      <c r="I20" s="220"/>
      <c r="J20" s="220"/>
      <c r="K20" s="220"/>
      <c r="L20" s="220"/>
      <c r="M20" s="220"/>
      <c r="N20" s="221"/>
      <c r="O20" s="263">
        <v>2</v>
      </c>
      <c r="P20" s="152"/>
      <c r="Q20" s="153" t="s">
        <v>124</v>
      </c>
      <c r="R20" s="46" t="s">
        <v>213</v>
      </c>
    </row>
    <row r="21" spans="1:18" ht="14.65" thickBot="1">
      <c r="A21" s="440"/>
      <c r="B21" s="441"/>
      <c r="C21" s="441"/>
      <c r="D21" s="441"/>
      <c r="E21" s="441"/>
      <c r="F21" s="442"/>
      <c r="G21" s="443"/>
      <c r="H21" s="235"/>
      <c r="I21" s="235"/>
      <c r="J21" s="235"/>
      <c r="K21" s="235"/>
      <c r="L21" s="235"/>
      <c r="M21" s="235"/>
      <c r="N21" s="236"/>
      <c r="O21" s="287"/>
      <c r="P21" s="197"/>
      <c r="Q21" s="444"/>
      <c r="R21" s="46" t="s">
        <v>214</v>
      </c>
    </row>
    <row r="22" spans="1:18" ht="14.65" thickBot="1">
      <c r="O22" s="21" t="s">
        <v>19</v>
      </c>
      <c r="P22" s="22">
        <f>SUM(O6:P21)</f>
        <v>8</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zoomScale="125" zoomScaleNormal="82" workbookViewId="0">
      <selection activeCell="P24" sqref="P24"/>
    </sheetView>
  </sheetViews>
  <sheetFormatPr defaultColWidth="8.86328125" defaultRowHeight="14.25"/>
  <sheetData>
    <row r="1" spans="1:18">
      <c r="A1" s="201" t="s">
        <v>105</v>
      </c>
      <c r="B1" s="202"/>
      <c r="C1" s="202"/>
      <c r="D1" s="202"/>
      <c r="E1" s="202"/>
      <c r="F1" s="202"/>
      <c r="G1" s="202"/>
      <c r="H1" s="202"/>
      <c r="I1" s="202"/>
      <c r="J1" s="202"/>
      <c r="K1" s="202"/>
      <c r="L1" s="202"/>
      <c r="M1" s="202"/>
      <c r="N1" s="203"/>
    </row>
    <row r="2" spans="1:18">
      <c r="A2" s="204"/>
      <c r="B2" s="133"/>
      <c r="C2" s="133"/>
      <c r="D2" s="133"/>
      <c r="E2" s="133"/>
      <c r="F2" s="133"/>
      <c r="G2" s="133"/>
      <c r="H2" s="133"/>
      <c r="I2" s="133"/>
      <c r="J2" s="133"/>
      <c r="K2" s="133"/>
      <c r="L2" s="133"/>
      <c r="M2" s="133"/>
      <c r="N2" s="205"/>
    </row>
    <row r="3" spans="1:18" ht="14.65" thickBot="1">
      <c r="A3" s="206"/>
      <c r="B3" s="207"/>
      <c r="C3" s="207"/>
      <c r="D3" s="207"/>
      <c r="E3" s="207"/>
      <c r="F3" s="207"/>
      <c r="G3" s="207"/>
      <c r="H3" s="207"/>
      <c r="I3" s="207"/>
      <c r="J3" s="207"/>
      <c r="K3" s="207"/>
      <c r="L3" s="207"/>
      <c r="M3" s="207"/>
      <c r="N3" s="208"/>
    </row>
    <row r="4" spans="1:18" ht="23.65" thickBot="1">
      <c r="A4" s="339" t="s">
        <v>1</v>
      </c>
      <c r="B4" s="340"/>
      <c r="C4" s="340"/>
      <c r="D4" s="340"/>
      <c r="E4" s="340"/>
      <c r="F4" s="340"/>
      <c r="G4" s="340"/>
      <c r="H4" s="340"/>
      <c r="I4" s="340"/>
      <c r="J4" s="340"/>
      <c r="K4" s="340"/>
      <c r="L4" s="340"/>
      <c r="M4" s="340"/>
      <c r="N4" s="341"/>
      <c r="O4" s="249" t="s">
        <v>11</v>
      </c>
      <c r="P4" s="250"/>
      <c r="Q4" s="251"/>
    </row>
    <row r="5" spans="1:18" ht="23.65" thickBot="1">
      <c r="A5" s="342" t="s">
        <v>2</v>
      </c>
      <c r="B5" s="343"/>
      <c r="C5" s="343"/>
      <c r="D5" s="343"/>
      <c r="E5" s="343"/>
      <c r="F5" s="343"/>
      <c r="G5" s="343"/>
      <c r="H5" s="343"/>
      <c r="I5" s="343"/>
      <c r="J5" s="343"/>
      <c r="K5" s="343"/>
      <c r="L5" s="343"/>
      <c r="M5" s="343"/>
      <c r="N5" s="456"/>
      <c r="O5" s="436"/>
      <c r="P5" s="437"/>
      <c r="Q5" s="438"/>
    </row>
    <row r="6" spans="1:18" ht="14.85" customHeight="1">
      <c r="A6" s="420" t="s">
        <v>106</v>
      </c>
      <c r="B6" s="421"/>
      <c r="C6" s="421"/>
      <c r="D6" s="421"/>
      <c r="E6" s="421"/>
      <c r="F6" s="422"/>
      <c r="G6" s="452"/>
      <c r="H6" s="453"/>
      <c r="I6" s="453"/>
      <c r="J6" s="453"/>
      <c r="K6" s="453"/>
      <c r="L6" s="453"/>
      <c r="M6" s="453"/>
      <c r="N6" s="454"/>
      <c r="O6" s="261">
        <v>2</v>
      </c>
      <c r="P6" s="262"/>
      <c r="Q6" s="450" t="s">
        <v>57</v>
      </c>
    </row>
    <row r="7" spans="1:18">
      <c r="A7" s="423"/>
      <c r="B7" s="424"/>
      <c r="C7" s="424"/>
      <c r="D7" s="424"/>
      <c r="E7" s="424"/>
      <c r="F7" s="425"/>
      <c r="G7" s="429"/>
      <c r="H7" s="430"/>
      <c r="I7" s="430"/>
      <c r="J7" s="430"/>
      <c r="K7" s="430"/>
      <c r="L7" s="430"/>
      <c r="M7" s="430"/>
      <c r="N7" s="455"/>
      <c r="O7" s="263"/>
      <c r="P7" s="152"/>
      <c r="Q7" s="445"/>
    </row>
    <row r="8" spans="1:18">
      <c r="A8" s="423" t="s">
        <v>107</v>
      </c>
      <c r="B8" s="424"/>
      <c r="C8" s="424"/>
      <c r="D8" s="424"/>
      <c r="E8" s="424"/>
      <c r="F8" s="425"/>
      <c r="G8" s="429"/>
      <c r="H8" s="430"/>
      <c r="I8" s="430"/>
      <c r="J8" s="430"/>
      <c r="K8" s="430"/>
      <c r="L8" s="430"/>
      <c r="M8" s="430"/>
      <c r="N8" s="455"/>
      <c r="O8" s="451">
        <v>2.5</v>
      </c>
      <c r="P8" s="258"/>
      <c r="Q8" s="445" t="s">
        <v>108</v>
      </c>
    </row>
    <row r="9" spans="1:18">
      <c r="A9" s="423"/>
      <c r="B9" s="424"/>
      <c r="C9" s="424"/>
      <c r="D9" s="424"/>
      <c r="E9" s="424"/>
      <c r="F9" s="425"/>
      <c r="G9" s="429"/>
      <c r="H9" s="430"/>
      <c r="I9" s="430"/>
      <c r="J9" s="430"/>
      <c r="K9" s="430"/>
      <c r="L9" s="430"/>
      <c r="M9" s="430"/>
      <c r="N9" s="455"/>
      <c r="O9" s="451"/>
      <c r="P9" s="258"/>
      <c r="Q9" s="445"/>
    </row>
    <row r="10" spans="1:18">
      <c r="A10" s="423"/>
      <c r="B10" s="424"/>
      <c r="C10" s="424"/>
      <c r="D10" s="424"/>
      <c r="E10" s="424"/>
      <c r="F10" s="425"/>
      <c r="G10" s="429"/>
      <c r="H10" s="430"/>
      <c r="I10" s="430"/>
      <c r="J10" s="430"/>
      <c r="K10" s="430"/>
      <c r="L10" s="430"/>
      <c r="M10" s="430"/>
      <c r="N10" s="455"/>
      <c r="O10" s="451"/>
      <c r="P10" s="258"/>
      <c r="Q10" s="445"/>
    </row>
    <row r="11" spans="1:18">
      <c r="A11" s="423"/>
      <c r="B11" s="424"/>
      <c r="C11" s="424"/>
      <c r="D11" s="424"/>
      <c r="E11" s="424"/>
      <c r="F11" s="425"/>
      <c r="G11" s="429"/>
      <c r="H11" s="430"/>
      <c r="I11" s="430"/>
      <c r="J11" s="430"/>
      <c r="K11" s="430"/>
      <c r="L11" s="430"/>
      <c r="M11" s="430"/>
      <c r="N11" s="455"/>
      <c r="O11" s="451"/>
      <c r="P11" s="258"/>
      <c r="Q11" s="445"/>
    </row>
    <row r="12" spans="1:18">
      <c r="A12" s="423"/>
      <c r="B12" s="424"/>
      <c r="C12" s="424"/>
      <c r="D12" s="424"/>
      <c r="E12" s="424"/>
      <c r="F12" s="425"/>
      <c r="G12" s="429"/>
      <c r="H12" s="430"/>
      <c r="I12" s="430"/>
      <c r="J12" s="430"/>
      <c r="K12" s="430"/>
      <c r="L12" s="430"/>
      <c r="M12" s="430"/>
      <c r="N12" s="455"/>
      <c r="O12" s="451"/>
      <c r="P12" s="258"/>
      <c r="Q12" s="445"/>
      <c r="R12" s="46" t="s">
        <v>215</v>
      </c>
    </row>
    <row r="13" spans="1:18">
      <c r="A13" s="423"/>
      <c r="B13" s="424"/>
      <c r="C13" s="424"/>
      <c r="D13" s="424"/>
      <c r="E13" s="424"/>
      <c r="F13" s="425"/>
      <c r="G13" s="429"/>
      <c r="H13" s="430"/>
      <c r="I13" s="430"/>
      <c r="J13" s="430"/>
      <c r="K13" s="430"/>
      <c r="L13" s="430"/>
      <c r="M13" s="430"/>
      <c r="N13" s="455"/>
      <c r="O13" s="451"/>
      <c r="P13" s="258"/>
      <c r="Q13" s="445"/>
      <c r="R13" s="46" t="s">
        <v>216</v>
      </c>
    </row>
    <row r="14" spans="1:18">
      <c r="A14" s="423"/>
      <c r="B14" s="424"/>
      <c r="C14" s="424"/>
      <c r="D14" s="424"/>
      <c r="E14" s="424"/>
      <c r="F14" s="425"/>
      <c r="G14" s="429"/>
      <c r="H14" s="430"/>
      <c r="I14" s="430"/>
      <c r="J14" s="430"/>
      <c r="K14" s="430"/>
      <c r="L14" s="430"/>
      <c r="M14" s="430"/>
      <c r="N14" s="455"/>
      <c r="O14" s="451"/>
      <c r="P14" s="258"/>
      <c r="Q14" s="445"/>
      <c r="R14" s="46" t="s">
        <v>217</v>
      </c>
    </row>
    <row r="15" spans="1:18">
      <c r="A15" s="423"/>
      <c r="B15" s="424"/>
      <c r="C15" s="424"/>
      <c r="D15" s="424"/>
      <c r="E15" s="424"/>
      <c r="F15" s="425"/>
      <c r="G15" s="429"/>
      <c r="H15" s="430"/>
      <c r="I15" s="430"/>
      <c r="J15" s="430"/>
      <c r="K15" s="430"/>
      <c r="L15" s="430"/>
      <c r="M15" s="430"/>
      <c r="N15" s="455"/>
      <c r="O15" s="451"/>
      <c r="P15" s="258"/>
      <c r="Q15" s="445"/>
    </row>
    <row r="16" spans="1:18">
      <c r="A16" s="423"/>
      <c r="B16" s="424"/>
      <c r="C16" s="424"/>
      <c r="D16" s="424"/>
      <c r="E16" s="424"/>
      <c r="F16" s="425"/>
      <c r="G16" s="429"/>
      <c r="H16" s="430"/>
      <c r="I16" s="430"/>
      <c r="J16" s="430"/>
      <c r="K16" s="430"/>
      <c r="L16" s="430"/>
      <c r="M16" s="430"/>
      <c r="N16" s="455"/>
      <c r="O16" s="451"/>
      <c r="P16" s="258"/>
      <c r="Q16" s="445"/>
    </row>
    <row r="17" spans="1:17">
      <c r="A17" s="423"/>
      <c r="B17" s="424"/>
      <c r="C17" s="424"/>
      <c r="D17" s="424"/>
      <c r="E17" s="424"/>
      <c r="F17" s="425"/>
      <c r="G17" s="429"/>
      <c r="H17" s="430"/>
      <c r="I17" s="430"/>
      <c r="J17" s="430"/>
      <c r="K17" s="430"/>
      <c r="L17" s="430"/>
      <c r="M17" s="430"/>
      <c r="N17" s="455"/>
      <c r="O17" s="451"/>
      <c r="P17" s="258"/>
      <c r="Q17" s="445"/>
    </row>
    <row r="18" spans="1:17">
      <c r="A18" s="423"/>
      <c r="B18" s="424"/>
      <c r="C18" s="424"/>
      <c r="D18" s="424"/>
      <c r="E18" s="424"/>
      <c r="F18" s="425"/>
      <c r="G18" s="429"/>
      <c r="H18" s="430"/>
      <c r="I18" s="430"/>
      <c r="J18" s="430"/>
      <c r="K18" s="430"/>
      <c r="L18" s="430"/>
      <c r="M18" s="430"/>
      <c r="N18" s="455"/>
      <c r="O18" s="451"/>
      <c r="P18" s="258"/>
      <c r="Q18" s="445"/>
    </row>
    <row r="19" spans="1:17">
      <c r="A19" s="423"/>
      <c r="B19" s="424"/>
      <c r="C19" s="424"/>
      <c r="D19" s="424"/>
      <c r="E19" s="424"/>
      <c r="F19" s="425"/>
      <c r="G19" s="429"/>
      <c r="H19" s="430"/>
      <c r="I19" s="430"/>
      <c r="J19" s="430"/>
      <c r="K19" s="430"/>
      <c r="L19" s="430"/>
      <c r="M19" s="430"/>
      <c r="N19" s="455"/>
      <c r="O19" s="451"/>
      <c r="P19" s="258"/>
      <c r="Q19" s="445"/>
    </row>
    <row r="20" spans="1:17">
      <c r="A20" s="423" t="s">
        <v>109</v>
      </c>
      <c r="B20" s="424"/>
      <c r="C20" s="424"/>
      <c r="D20" s="424"/>
      <c r="E20" s="424"/>
      <c r="F20" s="425"/>
      <c r="G20" s="435"/>
      <c r="H20" s="220"/>
      <c r="I20" s="220"/>
      <c r="J20" s="220"/>
      <c r="K20" s="220"/>
      <c r="L20" s="220"/>
      <c r="M20" s="220"/>
      <c r="N20" s="367"/>
      <c r="O20" s="263">
        <v>2</v>
      </c>
      <c r="P20" s="152"/>
      <c r="Q20" s="445" t="s">
        <v>57</v>
      </c>
    </row>
    <row r="21" spans="1:17">
      <c r="A21" s="423"/>
      <c r="B21" s="424"/>
      <c r="C21" s="424"/>
      <c r="D21" s="424"/>
      <c r="E21" s="424"/>
      <c r="F21" s="425"/>
      <c r="G21" s="435"/>
      <c r="H21" s="220"/>
      <c r="I21" s="220"/>
      <c r="J21" s="220"/>
      <c r="K21" s="220"/>
      <c r="L21" s="220"/>
      <c r="M21" s="220"/>
      <c r="N21" s="367"/>
      <c r="O21" s="263"/>
      <c r="P21" s="152"/>
      <c r="Q21" s="445"/>
    </row>
    <row r="22" spans="1:17">
      <c r="A22" s="423" t="s">
        <v>110</v>
      </c>
      <c r="B22" s="424"/>
      <c r="C22" s="424"/>
      <c r="D22" s="424"/>
      <c r="E22" s="424"/>
      <c r="F22" s="425"/>
      <c r="G22" s="435"/>
      <c r="H22" s="220"/>
      <c r="I22" s="220"/>
      <c r="J22" s="220"/>
      <c r="K22" s="220"/>
      <c r="L22" s="220"/>
      <c r="M22" s="220"/>
      <c r="N22" s="367"/>
      <c r="O22" s="263">
        <v>2</v>
      </c>
      <c r="P22" s="152"/>
      <c r="Q22" s="445" t="s">
        <v>57</v>
      </c>
    </row>
    <row r="23" spans="1:17" ht="14.65" thickBot="1">
      <c r="A23" s="447"/>
      <c r="B23" s="448"/>
      <c r="C23" s="448"/>
      <c r="D23" s="448"/>
      <c r="E23" s="448"/>
      <c r="F23" s="449"/>
      <c r="G23" s="443"/>
      <c r="H23" s="235"/>
      <c r="I23" s="235"/>
      <c r="J23" s="235"/>
      <c r="K23" s="235"/>
      <c r="L23" s="235"/>
      <c r="M23" s="235"/>
      <c r="N23" s="359"/>
      <c r="O23" s="287"/>
      <c r="P23" s="197"/>
      <c r="Q23" s="446"/>
    </row>
    <row r="24" spans="1:17" ht="14.65" thickBot="1">
      <c r="O24" s="21" t="s">
        <v>19</v>
      </c>
      <c r="P24" s="22">
        <f>SUM(O6:P23)</f>
        <v>8.5</v>
      </c>
      <c r="Q24" s="31" t="s">
        <v>104</v>
      </c>
    </row>
    <row r="31" spans="1:17">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4" zoomScale="125" workbookViewId="0">
      <selection activeCell="G26" sqref="G26"/>
    </sheetView>
  </sheetViews>
  <sheetFormatPr defaultColWidth="8.86328125" defaultRowHeight="14.25"/>
  <cols>
    <col min="1" max="1" width="5.3984375" customWidth="1"/>
  </cols>
  <sheetData>
    <row r="1" spans="1:15">
      <c r="A1" s="201" t="s">
        <v>133</v>
      </c>
      <c r="B1" s="202"/>
      <c r="C1" s="202"/>
      <c r="D1" s="202"/>
      <c r="E1" s="202"/>
      <c r="F1" s="202"/>
      <c r="G1" s="202"/>
      <c r="H1" s="202"/>
      <c r="I1" s="202"/>
      <c r="J1" s="202"/>
      <c r="K1" s="202"/>
      <c r="L1" s="202"/>
      <c r="M1" s="202"/>
      <c r="N1" s="202"/>
      <c r="O1" s="203"/>
    </row>
    <row r="2" spans="1:15">
      <c r="A2" s="204"/>
      <c r="B2" s="133"/>
      <c r="C2" s="133"/>
      <c r="D2" s="133"/>
      <c r="E2" s="133"/>
      <c r="F2" s="133"/>
      <c r="G2" s="133"/>
      <c r="H2" s="133"/>
      <c r="I2" s="133"/>
      <c r="J2" s="133"/>
      <c r="K2" s="133"/>
      <c r="L2" s="133"/>
      <c r="M2" s="133"/>
      <c r="N2" s="133"/>
      <c r="O2" s="205"/>
    </row>
    <row r="3" spans="1:15" ht="14.65" thickBot="1">
      <c r="A3" s="206"/>
      <c r="B3" s="207"/>
      <c r="C3" s="207"/>
      <c r="D3" s="207"/>
      <c r="E3" s="207"/>
      <c r="F3" s="207"/>
      <c r="G3" s="207"/>
      <c r="H3" s="207"/>
      <c r="I3" s="207"/>
      <c r="J3" s="207"/>
      <c r="K3" s="207"/>
      <c r="L3" s="207"/>
      <c r="M3" s="207"/>
      <c r="N3" s="207"/>
      <c r="O3" s="208"/>
    </row>
    <row r="4" spans="1:15" ht="23.65" thickBot="1">
      <c r="A4" s="339" t="s">
        <v>1</v>
      </c>
      <c r="B4" s="340"/>
      <c r="C4" s="340"/>
      <c r="D4" s="340"/>
      <c r="E4" s="340"/>
      <c r="F4" s="340"/>
      <c r="G4" s="340"/>
      <c r="H4" s="340"/>
      <c r="I4" s="340"/>
      <c r="J4" s="340"/>
      <c r="K4" s="340"/>
      <c r="L4" s="340"/>
      <c r="M4" s="340"/>
      <c r="N4" s="340"/>
      <c r="O4" s="341"/>
    </row>
    <row r="5" spans="1:15" ht="23.65" thickBot="1">
      <c r="A5" s="342" t="s">
        <v>2</v>
      </c>
      <c r="B5" s="343"/>
      <c r="C5" s="343"/>
      <c r="D5" s="343"/>
      <c r="E5" s="343"/>
      <c r="F5" s="343"/>
      <c r="G5" s="372"/>
      <c r="H5" s="372"/>
      <c r="I5" s="372"/>
      <c r="J5" s="372"/>
      <c r="K5" s="372"/>
      <c r="L5" s="372"/>
      <c r="M5" s="372"/>
      <c r="N5" s="372"/>
      <c r="O5" s="495"/>
    </row>
    <row r="6" spans="1:15">
      <c r="A6" s="420" t="s">
        <v>139</v>
      </c>
      <c r="B6" s="421"/>
      <c r="C6" s="421"/>
      <c r="D6" s="421"/>
      <c r="E6" s="421"/>
      <c r="F6" s="496"/>
      <c r="G6" s="498" t="s">
        <v>184</v>
      </c>
      <c r="H6" s="498"/>
      <c r="I6" s="498"/>
      <c r="J6" s="498"/>
      <c r="K6" s="498"/>
      <c r="L6" s="498"/>
      <c r="M6" s="498"/>
      <c r="N6" s="498"/>
      <c r="O6" s="499"/>
    </row>
    <row r="7" spans="1:15" ht="31.35" customHeight="1">
      <c r="A7" s="423"/>
      <c r="B7" s="424"/>
      <c r="C7" s="424"/>
      <c r="D7" s="424"/>
      <c r="E7" s="424"/>
      <c r="F7" s="497"/>
      <c r="G7" s="498"/>
      <c r="H7" s="498"/>
      <c r="I7" s="498"/>
      <c r="J7" s="498"/>
      <c r="K7" s="498"/>
      <c r="L7" s="498"/>
      <c r="M7" s="498"/>
      <c r="N7" s="498"/>
      <c r="O7" s="499"/>
    </row>
    <row r="8" spans="1:15">
      <c r="A8" s="473" t="s">
        <v>140</v>
      </c>
      <c r="B8" s="474"/>
      <c r="C8" s="474"/>
      <c r="D8" s="474"/>
      <c r="E8" s="474"/>
      <c r="F8" s="474"/>
      <c r="G8" s="477" t="s">
        <v>185</v>
      </c>
      <c r="H8" s="478"/>
      <c r="I8" s="478"/>
      <c r="J8" s="478"/>
      <c r="K8" s="478"/>
      <c r="L8" s="478"/>
      <c r="M8" s="478"/>
      <c r="N8" s="478"/>
      <c r="O8" s="479"/>
    </row>
    <row r="9" spans="1:15" ht="39.75" customHeight="1">
      <c r="A9" s="475"/>
      <c r="B9" s="476"/>
      <c r="C9" s="476"/>
      <c r="D9" s="476"/>
      <c r="E9" s="476"/>
      <c r="F9" s="476"/>
      <c r="G9" s="480"/>
      <c r="H9" s="481"/>
      <c r="I9" s="481"/>
      <c r="J9" s="481"/>
      <c r="K9" s="481"/>
      <c r="L9" s="481"/>
      <c r="M9" s="481"/>
      <c r="N9" s="481"/>
      <c r="O9" s="482"/>
    </row>
    <row r="10" spans="1:15">
      <c r="A10" s="56"/>
      <c r="B10" s="483" t="s">
        <v>134</v>
      </c>
      <c r="C10" s="483"/>
      <c r="D10" s="484"/>
      <c r="E10" s="487" t="s">
        <v>135</v>
      </c>
      <c r="F10" s="483"/>
      <c r="G10" s="484"/>
      <c r="H10" s="487" t="s">
        <v>136</v>
      </c>
      <c r="I10" s="483"/>
      <c r="J10" s="484"/>
      <c r="K10" s="487" t="s">
        <v>137</v>
      </c>
      <c r="L10" s="483"/>
      <c r="M10" s="484"/>
      <c r="N10" s="487" t="s">
        <v>138</v>
      </c>
      <c r="O10" s="492"/>
    </row>
    <row r="11" spans="1:15">
      <c r="A11" s="57"/>
      <c r="B11" s="485"/>
      <c r="C11" s="485"/>
      <c r="D11" s="486"/>
      <c r="E11" s="488"/>
      <c r="F11" s="485"/>
      <c r="G11" s="486"/>
      <c r="H11" s="488"/>
      <c r="I11" s="485"/>
      <c r="J11" s="486"/>
      <c r="K11" s="488"/>
      <c r="L11" s="485"/>
      <c r="M11" s="486"/>
      <c r="N11" s="488"/>
      <c r="O11" s="493"/>
    </row>
    <row r="12" spans="1:15">
      <c r="A12" s="494">
        <v>1</v>
      </c>
      <c r="B12" s="457" t="s">
        <v>189</v>
      </c>
      <c r="C12" s="458"/>
      <c r="D12" s="459"/>
      <c r="E12" s="457" t="s">
        <v>190</v>
      </c>
      <c r="F12" s="458"/>
      <c r="G12" s="459"/>
      <c r="H12" s="457" t="s">
        <v>196</v>
      </c>
      <c r="I12" s="458"/>
      <c r="J12" s="459"/>
      <c r="K12" s="457" t="s">
        <v>198</v>
      </c>
      <c r="L12" s="458"/>
      <c r="M12" s="459"/>
      <c r="N12" s="477">
        <v>2029</v>
      </c>
      <c r="O12" s="479"/>
    </row>
    <row r="13" spans="1:15">
      <c r="A13" s="365"/>
      <c r="B13" s="460"/>
      <c r="C13" s="461"/>
      <c r="D13" s="462"/>
      <c r="E13" s="460"/>
      <c r="F13" s="461"/>
      <c r="G13" s="462"/>
      <c r="H13" s="460"/>
      <c r="I13" s="461"/>
      <c r="J13" s="462"/>
      <c r="K13" s="460"/>
      <c r="L13" s="461"/>
      <c r="M13" s="462"/>
      <c r="N13" s="480"/>
      <c r="O13" s="482"/>
    </row>
    <row r="14" spans="1:15">
      <c r="A14" s="494">
        <v>2</v>
      </c>
      <c r="B14" s="457" t="s">
        <v>188</v>
      </c>
      <c r="C14" s="458"/>
      <c r="D14" s="459"/>
      <c r="E14" s="457" t="s">
        <v>191</v>
      </c>
      <c r="F14" s="458"/>
      <c r="G14" s="459"/>
      <c r="H14" s="457" t="s">
        <v>194</v>
      </c>
      <c r="I14" s="458"/>
      <c r="J14" s="459"/>
      <c r="K14" s="457" t="s">
        <v>199</v>
      </c>
      <c r="L14" s="458"/>
      <c r="M14" s="459"/>
      <c r="N14" s="477">
        <v>2029</v>
      </c>
      <c r="O14" s="479"/>
    </row>
    <row r="15" spans="1:15">
      <c r="A15" s="365"/>
      <c r="B15" s="460"/>
      <c r="C15" s="461"/>
      <c r="D15" s="462"/>
      <c r="E15" s="460"/>
      <c r="F15" s="461"/>
      <c r="G15" s="462"/>
      <c r="H15" s="460"/>
      <c r="I15" s="461"/>
      <c r="J15" s="462"/>
      <c r="K15" s="460"/>
      <c r="L15" s="461"/>
      <c r="M15" s="462"/>
      <c r="N15" s="480"/>
      <c r="O15" s="482"/>
    </row>
    <row r="16" spans="1:15">
      <c r="A16" s="494">
        <v>3</v>
      </c>
      <c r="B16" s="457" t="s">
        <v>186</v>
      </c>
      <c r="C16" s="458"/>
      <c r="D16" s="459"/>
      <c r="E16" s="457" t="s">
        <v>192</v>
      </c>
      <c r="F16" s="458"/>
      <c r="G16" s="459"/>
      <c r="H16" s="457" t="s">
        <v>195</v>
      </c>
      <c r="I16" s="458"/>
      <c r="J16" s="459"/>
      <c r="K16" s="457" t="s">
        <v>200</v>
      </c>
      <c r="L16" s="458"/>
      <c r="M16" s="459"/>
      <c r="N16" s="477">
        <v>2029</v>
      </c>
      <c r="O16" s="479"/>
    </row>
    <row r="17" spans="1:16">
      <c r="A17" s="365"/>
      <c r="B17" s="460"/>
      <c r="C17" s="461"/>
      <c r="D17" s="462"/>
      <c r="E17" s="460"/>
      <c r="F17" s="461"/>
      <c r="G17" s="462"/>
      <c r="H17" s="460"/>
      <c r="I17" s="461"/>
      <c r="J17" s="462"/>
      <c r="K17" s="460"/>
      <c r="L17" s="461"/>
      <c r="M17" s="462"/>
      <c r="N17" s="480"/>
      <c r="O17" s="482"/>
    </row>
    <row r="18" spans="1:16">
      <c r="A18" s="494">
        <v>4</v>
      </c>
      <c r="B18" s="457" t="s">
        <v>187</v>
      </c>
      <c r="C18" s="458"/>
      <c r="D18" s="459"/>
      <c r="E18" s="457" t="s">
        <v>193</v>
      </c>
      <c r="F18" s="458"/>
      <c r="G18" s="459"/>
      <c r="H18" s="457" t="s">
        <v>197</v>
      </c>
      <c r="I18" s="458"/>
      <c r="J18" s="459"/>
      <c r="K18" s="457" t="s">
        <v>201</v>
      </c>
      <c r="L18" s="458"/>
      <c r="M18" s="459"/>
      <c r="N18" s="477">
        <v>2028</v>
      </c>
      <c r="O18" s="479"/>
    </row>
    <row r="19" spans="1:16">
      <c r="A19" s="365"/>
      <c r="B19" s="460"/>
      <c r="C19" s="461"/>
      <c r="D19" s="462"/>
      <c r="E19" s="460"/>
      <c r="F19" s="461"/>
      <c r="G19" s="462"/>
      <c r="H19" s="460"/>
      <c r="I19" s="461"/>
      <c r="J19" s="462"/>
      <c r="K19" s="460"/>
      <c r="L19" s="461"/>
      <c r="M19" s="462"/>
      <c r="N19" s="480"/>
      <c r="O19" s="482"/>
    </row>
    <row r="20" spans="1:16">
      <c r="A20" s="432" t="s">
        <v>141</v>
      </c>
      <c r="B20" s="433"/>
      <c r="C20" s="433"/>
      <c r="D20" s="433"/>
      <c r="E20" s="433"/>
      <c r="F20" s="434"/>
      <c r="G20" s="489" t="s">
        <v>202</v>
      </c>
      <c r="H20" s="161"/>
      <c r="I20" s="161"/>
      <c r="J20" s="161"/>
      <c r="K20" s="161"/>
      <c r="L20" s="161"/>
      <c r="M20" s="161"/>
      <c r="N20" s="490"/>
      <c r="O20" s="491"/>
    </row>
    <row r="21" spans="1:16" ht="31.35" customHeight="1">
      <c r="A21" s="432"/>
      <c r="B21" s="433"/>
      <c r="C21" s="433"/>
      <c r="D21" s="433"/>
      <c r="E21" s="433"/>
      <c r="F21" s="434"/>
      <c r="G21" s="489"/>
      <c r="H21" s="161"/>
      <c r="I21" s="161"/>
      <c r="J21" s="161"/>
      <c r="K21" s="161"/>
      <c r="L21" s="161"/>
      <c r="M21" s="161"/>
      <c r="N21" s="490"/>
      <c r="O21" s="491"/>
    </row>
    <row r="22" spans="1:16">
      <c r="A22" s="423" t="s">
        <v>145</v>
      </c>
      <c r="B22" s="424"/>
      <c r="C22" s="424"/>
      <c r="D22" s="424"/>
      <c r="E22" s="424"/>
      <c r="F22" s="425"/>
      <c r="G22" s="435" t="s">
        <v>203</v>
      </c>
      <c r="H22" s="220"/>
      <c r="I22" s="220"/>
      <c r="J22" s="220"/>
      <c r="K22" s="220"/>
      <c r="L22" s="220"/>
      <c r="M22" s="220"/>
      <c r="N22" s="367"/>
      <c r="O22" s="221"/>
    </row>
    <row r="23" spans="1:16">
      <c r="A23" s="466"/>
      <c r="B23" s="467"/>
      <c r="C23" s="467"/>
      <c r="D23" s="467"/>
      <c r="E23" s="467"/>
      <c r="F23" s="468"/>
      <c r="G23" s="469"/>
      <c r="H23" s="470"/>
      <c r="I23" s="470"/>
      <c r="J23" s="470"/>
      <c r="K23" s="470"/>
      <c r="L23" s="470"/>
      <c r="M23" s="470"/>
      <c r="N23" s="471"/>
      <c r="O23" s="472"/>
    </row>
    <row r="24" spans="1:16" ht="18">
      <c r="A24" s="465" t="s">
        <v>11</v>
      </c>
      <c r="B24" s="465"/>
      <c r="C24" s="465"/>
      <c r="D24" s="465"/>
      <c r="E24" s="465"/>
      <c r="F24" s="465"/>
      <c r="G24" s="465"/>
      <c r="H24" s="465"/>
      <c r="I24" s="465"/>
      <c r="J24" s="465"/>
      <c r="K24" s="465"/>
      <c r="L24" s="465"/>
      <c r="M24" s="465"/>
      <c r="N24" s="465"/>
      <c r="O24" s="465"/>
      <c r="P24" s="1"/>
    </row>
    <row r="25" spans="1:16">
      <c r="A25" s="463" t="s">
        <v>144</v>
      </c>
      <c r="B25" s="464"/>
      <c r="C25" s="464"/>
      <c r="D25" s="464"/>
      <c r="E25" s="464"/>
      <c r="F25" s="464"/>
      <c r="G25" s="286" t="s">
        <v>218</v>
      </c>
      <c r="H25" s="286"/>
      <c r="I25" s="286"/>
      <c r="J25" s="286"/>
      <c r="K25" s="286"/>
      <c r="L25" s="286"/>
      <c r="M25" s="286"/>
      <c r="N25" s="286"/>
      <c r="O25" s="286"/>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2" zoomScale="90" zoomScaleNormal="66" workbookViewId="0">
      <selection activeCell="Q38" sqref="Q38"/>
    </sheetView>
  </sheetViews>
  <sheetFormatPr defaultColWidth="8.86328125" defaultRowHeight="14.25"/>
  <cols>
    <col min="17" max="17" width="14.1328125" customWidth="1"/>
  </cols>
  <sheetData>
    <row r="1" spans="1:18" ht="15.6" customHeight="1">
      <c r="A1" s="132" t="s">
        <v>126</v>
      </c>
      <c r="B1" s="133"/>
      <c r="C1" s="133"/>
      <c r="D1" s="133"/>
      <c r="E1" s="133"/>
      <c r="F1" s="133"/>
      <c r="G1" s="133"/>
      <c r="H1" s="133"/>
      <c r="I1" s="133"/>
      <c r="J1" s="133"/>
      <c r="K1" s="133"/>
      <c r="L1" s="133"/>
      <c r="M1" s="133"/>
      <c r="N1" s="133"/>
      <c r="O1" s="133"/>
      <c r="P1" s="133"/>
    </row>
    <row r="2" spans="1:18" ht="15.6" customHeight="1">
      <c r="A2" s="132"/>
      <c r="B2" s="133"/>
      <c r="C2" s="133"/>
      <c r="D2" s="133"/>
      <c r="E2" s="133"/>
      <c r="F2" s="133"/>
      <c r="G2" s="133"/>
      <c r="H2" s="133"/>
      <c r="I2" s="133"/>
      <c r="J2" s="133"/>
      <c r="K2" s="133"/>
      <c r="L2" s="133"/>
      <c r="M2" s="133"/>
      <c r="N2" s="133"/>
      <c r="O2" s="133"/>
      <c r="P2" s="133"/>
    </row>
    <row r="3" spans="1:18" ht="14.85" customHeight="1" thickBot="1">
      <c r="A3" s="132"/>
      <c r="B3" s="133"/>
      <c r="C3" s="133"/>
      <c r="D3" s="133"/>
      <c r="E3" s="133"/>
      <c r="F3" s="133"/>
      <c r="G3" s="133"/>
      <c r="H3" s="133"/>
      <c r="I3" s="133"/>
      <c r="J3" s="133"/>
      <c r="K3" s="133"/>
      <c r="L3" s="133"/>
      <c r="M3" s="133"/>
      <c r="N3" s="133"/>
      <c r="O3" s="133"/>
      <c r="P3" s="133"/>
    </row>
    <row r="4" spans="1:18" ht="23.65" thickBot="1">
      <c r="A4" s="339" t="s">
        <v>1</v>
      </c>
      <c r="B4" s="340"/>
      <c r="C4" s="340"/>
      <c r="D4" s="340"/>
      <c r="E4" s="340"/>
      <c r="F4" s="340"/>
      <c r="G4" s="340"/>
      <c r="H4" s="340"/>
      <c r="I4" s="340"/>
      <c r="J4" s="340"/>
      <c r="K4" s="340"/>
      <c r="L4" s="340"/>
      <c r="M4" s="340"/>
      <c r="N4" s="340"/>
      <c r="O4" s="340"/>
      <c r="P4" s="341"/>
    </row>
    <row r="5" spans="1:18" ht="23.65" thickBot="1">
      <c r="A5" s="68" t="s">
        <v>2</v>
      </c>
      <c r="B5" s="69"/>
      <c r="C5" s="69"/>
      <c r="D5" s="69"/>
      <c r="E5" s="69"/>
      <c r="F5" s="69"/>
      <c r="G5" s="69"/>
      <c r="H5" s="69"/>
      <c r="I5" s="69"/>
      <c r="J5" s="69"/>
      <c r="K5" s="69"/>
      <c r="L5" s="69"/>
      <c r="M5" s="69"/>
      <c r="N5" s="69"/>
      <c r="O5" s="69"/>
      <c r="P5" s="70"/>
    </row>
    <row r="6" spans="1:18" ht="15" thickTop="1" thickBot="1">
      <c r="A6" s="508" t="s">
        <v>127</v>
      </c>
      <c r="B6" s="509"/>
      <c r="C6" s="509"/>
      <c r="D6" s="509"/>
      <c r="E6" s="509"/>
      <c r="F6" s="509"/>
      <c r="G6" s="509"/>
      <c r="H6" s="509"/>
      <c r="I6" s="509"/>
      <c r="J6" s="509"/>
      <c r="K6" s="509"/>
      <c r="L6" s="509"/>
      <c r="M6" s="509"/>
      <c r="N6" s="509"/>
      <c r="O6" s="509"/>
      <c r="P6" s="509"/>
      <c r="Q6" s="249" t="s">
        <v>11</v>
      </c>
      <c r="R6" s="251"/>
    </row>
    <row r="7" spans="1:18" ht="15" thickTop="1" thickBot="1">
      <c r="A7" s="508"/>
      <c r="B7" s="509"/>
      <c r="C7" s="509"/>
      <c r="D7" s="509"/>
      <c r="E7" s="509"/>
      <c r="F7" s="509"/>
      <c r="G7" s="509"/>
      <c r="H7" s="509"/>
      <c r="I7" s="509"/>
      <c r="J7" s="509"/>
      <c r="K7" s="509"/>
      <c r="L7" s="509"/>
      <c r="M7" s="509"/>
      <c r="N7" s="509"/>
      <c r="O7" s="509"/>
      <c r="P7" s="509"/>
      <c r="Q7" s="252"/>
      <c r="R7" s="254"/>
    </row>
    <row r="8" spans="1:18" ht="15" thickTop="1" thickBot="1">
      <c r="A8" s="106"/>
      <c r="B8" s="105"/>
      <c r="C8" s="105"/>
      <c r="D8" s="105"/>
      <c r="E8" s="105"/>
      <c r="F8" s="105"/>
      <c r="G8" s="105"/>
      <c r="H8" s="105"/>
      <c r="I8" s="105"/>
      <c r="J8" s="105"/>
      <c r="K8" s="105"/>
      <c r="L8" s="105"/>
      <c r="M8" s="105"/>
      <c r="N8" s="105"/>
      <c r="O8" s="105"/>
      <c r="P8" s="105"/>
      <c r="Q8" s="261">
        <v>3</v>
      </c>
      <c r="R8" s="522" t="s">
        <v>124</v>
      </c>
    </row>
    <row r="9" spans="1:18" ht="15" thickTop="1" thickBot="1">
      <c r="A9" s="106"/>
      <c r="B9" s="105"/>
      <c r="C9" s="105"/>
      <c r="D9" s="105"/>
      <c r="E9" s="105"/>
      <c r="F9" s="105"/>
      <c r="G9" s="105"/>
      <c r="H9" s="105"/>
      <c r="I9" s="105"/>
      <c r="J9" s="105"/>
      <c r="K9" s="105"/>
      <c r="L9" s="105"/>
      <c r="M9" s="105"/>
      <c r="N9" s="105"/>
      <c r="O9" s="105"/>
      <c r="P9" s="105"/>
      <c r="Q9" s="263"/>
      <c r="R9" s="523"/>
    </row>
    <row r="10" spans="1:18" ht="15" thickTop="1" thickBot="1">
      <c r="A10" s="106"/>
      <c r="B10" s="105"/>
      <c r="C10" s="105"/>
      <c r="D10" s="105"/>
      <c r="E10" s="105"/>
      <c r="F10" s="105"/>
      <c r="G10" s="105"/>
      <c r="H10" s="105"/>
      <c r="I10" s="105"/>
      <c r="J10" s="105"/>
      <c r="K10" s="105"/>
      <c r="L10" s="105"/>
      <c r="M10" s="105"/>
      <c r="N10" s="105"/>
      <c r="O10" s="105"/>
      <c r="P10" s="105"/>
      <c r="Q10" s="263"/>
      <c r="R10" s="523"/>
    </row>
    <row r="11" spans="1:18" ht="15" thickTop="1" thickBot="1">
      <c r="A11" s="106"/>
      <c r="B11" s="105"/>
      <c r="C11" s="105"/>
      <c r="D11" s="105"/>
      <c r="E11" s="105"/>
      <c r="F11" s="105"/>
      <c r="G11" s="105"/>
      <c r="H11" s="105"/>
      <c r="I11" s="105"/>
      <c r="J11" s="105"/>
      <c r="K11" s="105"/>
      <c r="L11" s="105"/>
      <c r="M11" s="105"/>
      <c r="N11" s="105"/>
      <c r="O11" s="105"/>
      <c r="P11" s="105"/>
      <c r="Q11" s="263"/>
      <c r="R11" s="523"/>
    </row>
    <row r="12" spans="1:18" ht="15" thickTop="1" thickBot="1">
      <c r="A12" s="106"/>
      <c r="B12" s="105"/>
      <c r="C12" s="105"/>
      <c r="D12" s="105"/>
      <c r="E12" s="105"/>
      <c r="F12" s="105"/>
      <c r="G12" s="105"/>
      <c r="H12" s="105"/>
      <c r="I12" s="105"/>
      <c r="J12" s="105"/>
      <c r="K12" s="105"/>
      <c r="L12" s="105"/>
      <c r="M12" s="105"/>
      <c r="N12" s="105"/>
      <c r="O12" s="105"/>
      <c r="P12" s="105"/>
      <c r="Q12" s="263"/>
      <c r="R12" s="523"/>
    </row>
    <row r="13" spans="1:18" ht="15" thickTop="1" thickBot="1">
      <c r="A13" s="106"/>
      <c r="B13" s="105"/>
      <c r="C13" s="105"/>
      <c r="D13" s="105"/>
      <c r="E13" s="105"/>
      <c r="F13" s="105"/>
      <c r="G13" s="105"/>
      <c r="H13" s="105"/>
      <c r="I13" s="105"/>
      <c r="J13" s="105"/>
      <c r="K13" s="105"/>
      <c r="L13" s="105"/>
      <c r="M13" s="105"/>
      <c r="N13" s="105"/>
      <c r="O13" s="105"/>
      <c r="P13" s="105"/>
      <c r="Q13" s="263"/>
      <c r="R13" s="523"/>
    </row>
    <row r="14" spans="1:18" ht="15" thickTop="1" thickBot="1">
      <c r="A14" s="106"/>
      <c r="B14" s="105"/>
      <c r="C14" s="105"/>
      <c r="D14" s="105"/>
      <c r="E14" s="105"/>
      <c r="F14" s="105"/>
      <c r="G14" s="105"/>
      <c r="H14" s="105"/>
      <c r="I14" s="105"/>
      <c r="J14" s="105"/>
      <c r="K14" s="105"/>
      <c r="L14" s="105"/>
      <c r="M14" s="105"/>
      <c r="N14" s="105"/>
      <c r="O14" s="105"/>
      <c r="P14" s="105"/>
      <c r="Q14" s="263"/>
      <c r="R14" s="523"/>
    </row>
    <row r="15" spans="1:18" ht="15" thickTop="1" thickBot="1">
      <c r="A15" s="106"/>
      <c r="B15" s="105"/>
      <c r="C15" s="105"/>
      <c r="D15" s="105"/>
      <c r="E15" s="105"/>
      <c r="F15" s="105"/>
      <c r="G15" s="105"/>
      <c r="H15" s="105"/>
      <c r="I15" s="105"/>
      <c r="J15" s="105"/>
      <c r="K15" s="105"/>
      <c r="L15" s="105"/>
      <c r="M15" s="105"/>
      <c r="N15" s="105"/>
      <c r="O15" s="105"/>
      <c r="P15" s="105"/>
      <c r="Q15" s="263"/>
      <c r="R15" s="523"/>
    </row>
    <row r="16" spans="1:18" ht="15" thickTop="1" thickBot="1">
      <c r="A16" s="106"/>
      <c r="B16" s="105"/>
      <c r="C16" s="105"/>
      <c r="D16" s="105"/>
      <c r="E16" s="105"/>
      <c r="F16" s="105"/>
      <c r="G16" s="105"/>
      <c r="H16" s="105"/>
      <c r="I16" s="105"/>
      <c r="J16" s="105"/>
      <c r="K16" s="105"/>
      <c r="L16" s="105"/>
      <c r="M16" s="105"/>
      <c r="N16" s="105"/>
      <c r="O16" s="105"/>
      <c r="P16" s="105"/>
      <c r="Q16" s="263"/>
      <c r="R16" s="523"/>
    </row>
    <row r="17" spans="1:18" ht="15" thickTop="1" thickBot="1">
      <c r="A17" s="106"/>
      <c r="B17" s="105"/>
      <c r="C17" s="105"/>
      <c r="D17" s="105"/>
      <c r="E17" s="105"/>
      <c r="F17" s="105"/>
      <c r="G17" s="105"/>
      <c r="H17" s="105"/>
      <c r="I17" s="105"/>
      <c r="J17" s="105"/>
      <c r="K17" s="105"/>
      <c r="L17" s="105"/>
      <c r="M17" s="105"/>
      <c r="N17" s="105"/>
      <c r="O17" s="105"/>
      <c r="P17" s="105"/>
      <c r="Q17" s="287"/>
      <c r="R17" s="524"/>
    </row>
    <row r="18" spans="1:18" ht="18" customHeight="1" thickTop="1" thickBot="1">
      <c r="A18" s="501" t="s">
        <v>128</v>
      </c>
      <c r="B18" s="502"/>
      <c r="C18" s="502"/>
      <c r="D18" s="502"/>
      <c r="E18" s="502"/>
      <c r="F18" s="502"/>
      <c r="G18" s="502"/>
      <c r="H18" s="502"/>
      <c r="I18" s="502"/>
      <c r="J18" s="502"/>
      <c r="K18" s="502"/>
      <c r="L18" s="502"/>
      <c r="M18" s="502"/>
      <c r="N18" s="502"/>
      <c r="O18" s="502"/>
      <c r="P18" s="502"/>
      <c r="Q18" s="518"/>
      <c r="R18" s="519"/>
    </row>
    <row r="19" spans="1:18" ht="18.75" customHeight="1" thickTop="1" thickBot="1">
      <c r="A19" s="501"/>
      <c r="B19" s="502"/>
      <c r="C19" s="502"/>
      <c r="D19" s="502"/>
      <c r="E19" s="502"/>
      <c r="F19" s="502"/>
      <c r="G19" s="502"/>
      <c r="H19" s="502"/>
      <c r="I19" s="502"/>
      <c r="J19" s="502"/>
      <c r="K19" s="502"/>
      <c r="L19" s="502"/>
      <c r="M19" s="502"/>
      <c r="N19" s="502"/>
      <c r="O19" s="502"/>
      <c r="P19" s="502"/>
      <c r="Q19" s="520"/>
      <c r="R19" s="521"/>
    </row>
    <row r="20" spans="1:18" ht="14.65" thickTop="1">
      <c r="A20" s="107"/>
      <c r="B20" s="108"/>
      <c r="C20" s="108"/>
      <c r="D20" s="108"/>
      <c r="E20" s="108"/>
      <c r="F20" s="108"/>
      <c r="G20" s="108"/>
      <c r="H20" s="108"/>
      <c r="I20" s="108"/>
      <c r="J20" s="108"/>
      <c r="K20" s="108"/>
      <c r="L20" s="108"/>
      <c r="M20" s="108"/>
      <c r="N20" s="108"/>
      <c r="O20" s="108"/>
      <c r="P20" s="503"/>
      <c r="Q20" s="261">
        <v>1</v>
      </c>
      <c r="R20" s="522" t="s">
        <v>73</v>
      </c>
    </row>
    <row r="21" spans="1:18">
      <c r="A21" s="504"/>
      <c r="B21" s="113"/>
      <c r="C21" s="113"/>
      <c r="D21" s="113"/>
      <c r="E21" s="113"/>
      <c r="F21" s="113"/>
      <c r="G21" s="113"/>
      <c r="H21" s="113"/>
      <c r="I21" s="113"/>
      <c r="J21" s="113"/>
      <c r="K21" s="113"/>
      <c r="L21" s="113"/>
      <c r="M21" s="113"/>
      <c r="N21" s="113"/>
      <c r="O21" s="113"/>
      <c r="P21" s="114"/>
      <c r="Q21" s="263"/>
      <c r="R21" s="523"/>
    </row>
    <row r="22" spans="1:18">
      <c r="A22" s="504"/>
      <c r="B22" s="113"/>
      <c r="C22" s="113"/>
      <c r="D22" s="113"/>
      <c r="E22" s="113"/>
      <c r="F22" s="113"/>
      <c r="G22" s="113"/>
      <c r="H22" s="113"/>
      <c r="I22" s="113"/>
      <c r="J22" s="113"/>
      <c r="K22" s="113"/>
      <c r="L22" s="113"/>
      <c r="M22" s="113"/>
      <c r="N22" s="113"/>
      <c r="O22" s="113"/>
      <c r="P22" s="114"/>
      <c r="Q22" s="263"/>
      <c r="R22" s="523"/>
    </row>
    <row r="23" spans="1:18">
      <c r="A23" s="504"/>
      <c r="B23" s="113"/>
      <c r="C23" s="113"/>
      <c r="D23" s="113"/>
      <c r="E23" s="113"/>
      <c r="F23" s="113"/>
      <c r="G23" s="113"/>
      <c r="H23" s="113"/>
      <c r="I23" s="113"/>
      <c r="J23" s="113"/>
      <c r="K23" s="113"/>
      <c r="L23" s="113"/>
      <c r="M23" s="113"/>
      <c r="N23" s="113"/>
      <c r="O23" s="113"/>
      <c r="P23" s="114"/>
      <c r="Q23" s="263"/>
      <c r="R23" s="523"/>
    </row>
    <row r="24" spans="1:18">
      <c r="A24" s="504"/>
      <c r="B24" s="113"/>
      <c r="C24" s="113"/>
      <c r="D24" s="113"/>
      <c r="E24" s="113"/>
      <c r="F24" s="113"/>
      <c r="G24" s="113"/>
      <c r="H24" s="113"/>
      <c r="I24" s="113"/>
      <c r="J24" s="113"/>
      <c r="K24" s="113"/>
      <c r="L24" s="113"/>
      <c r="M24" s="113"/>
      <c r="N24" s="113"/>
      <c r="O24" s="113"/>
      <c r="P24" s="114"/>
      <c r="Q24" s="263"/>
      <c r="R24" s="523"/>
    </row>
    <row r="25" spans="1:18">
      <c r="A25" s="504"/>
      <c r="B25" s="113"/>
      <c r="C25" s="113"/>
      <c r="D25" s="113"/>
      <c r="E25" s="113"/>
      <c r="F25" s="113"/>
      <c r="G25" s="113"/>
      <c r="H25" s="113"/>
      <c r="I25" s="113"/>
      <c r="J25" s="113"/>
      <c r="K25" s="113"/>
      <c r="L25" s="113"/>
      <c r="M25" s="113"/>
      <c r="N25" s="113"/>
      <c r="O25" s="113"/>
      <c r="P25" s="114"/>
      <c r="Q25" s="263"/>
      <c r="R25" s="523"/>
    </row>
    <row r="26" spans="1:18" ht="14.65" thickBot="1">
      <c r="A26" s="505"/>
      <c r="B26" s="506"/>
      <c r="C26" s="506"/>
      <c r="D26" s="506"/>
      <c r="E26" s="506"/>
      <c r="F26" s="506"/>
      <c r="G26" s="506"/>
      <c r="H26" s="506"/>
      <c r="I26" s="506"/>
      <c r="J26" s="506"/>
      <c r="K26" s="506"/>
      <c r="L26" s="506"/>
      <c r="M26" s="506"/>
      <c r="N26" s="506"/>
      <c r="O26" s="506"/>
      <c r="P26" s="507"/>
      <c r="Q26" s="287"/>
      <c r="R26" s="524"/>
    </row>
    <row r="27" spans="1:18" ht="15" thickTop="1" thickBot="1">
      <c r="A27" s="508" t="s">
        <v>125</v>
      </c>
      <c r="B27" s="509"/>
      <c r="C27" s="509"/>
      <c r="D27" s="509"/>
      <c r="E27" s="509"/>
      <c r="F27" s="509"/>
      <c r="G27" s="509"/>
      <c r="H27" s="509"/>
      <c r="I27" s="509"/>
      <c r="J27" s="509"/>
      <c r="K27" s="509"/>
      <c r="L27" s="509"/>
      <c r="M27" s="509"/>
      <c r="N27" s="509"/>
      <c r="O27" s="509"/>
      <c r="P27" s="509"/>
      <c r="Q27" s="518"/>
      <c r="R27" s="519"/>
    </row>
    <row r="28" spans="1:18" ht="15" thickTop="1" thickBot="1">
      <c r="A28" s="510"/>
      <c r="B28" s="511"/>
      <c r="C28" s="511"/>
      <c r="D28" s="511"/>
      <c r="E28" s="511"/>
      <c r="F28" s="511"/>
      <c r="G28" s="511"/>
      <c r="H28" s="511"/>
      <c r="I28" s="511"/>
      <c r="J28" s="511"/>
      <c r="K28" s="511"/>
      <c r="L28" s="511"/>
      <c r="M28" s="511"/>
      <c r="N28" s="511"/>
      <c r="O28" s="511"/>
      <c r="P28" s="511"/>
      <c r="Q28" s="520"/>
      <c r="R28" s="521"/>
    </row>
    <row r="29" spans="1:18" ht="14.65" thickBot="1">
      <c r="A29" s="513"/>
      <c r="B29" s="514"/>
      <c r="C29" s="514"/>
      <c r="D29" s="514"/>
      <c r="E29" s="514"/>
      <c r="F29" s="514"/>
      <c r="G29" s="514"/>
      <c r="H29" s="514"/>
      <c r="I29" s="514"/>
      <c r="J29" s="514"/>
      <c r="K29" s="514"/>
      <c r="L29" s="514"/>
      <c r="M29" s="514"/>
      <c r="N29" s="514"/>
      <c r="O29" s="514"/>
      <c r="P29" s="514"/>
      <c r="Q29" s="261">
        <v>2</v>
      </c>
      <c r="R29" s="522" t="s">
        <v>99</v>
      </c>
    </row>
    <row r="30" spans="1:18" ht="15" thickTop="1" thickBot="1">
      <c r="A30" s="515"/>
      <c r="B30" s="105"/>
      <c r="C30" s="105"/>
      <c r="D30" s="105"/>
      <c r="E30" s="105"/>
      <c r="F30" s="105"/>
      <c r="G30" s="105"/>
      <c r="H30" s="105"/>
      <c r="I30" s="105"/>
      <c r="J30" s="105"/>
      <c r="K30" s="105"/>
      <c r="L30" s="105"/>
      <c r="M30" s="105"/>
      <c r="N30" s="105"/>
      <c r="O30" s="105"/>
      <c r="P30" s="105"/>
      <c r="Q30" s="263"/>
      <c r="R30" s="523"/>
    </row>
    <row r="31" spans="1:18" ht="15" thickTop="1" thickBot="1">
      <c r="A31" s="515"/>
      <c r="B31" s="105"/>
      <c r="C31" s="105"/>
      <c r="D31" s="105"/>
      <c r="E31" s="105"/>
      <c r="F31" s="105"/>
      <c r="G31" s="105"/>
      <c r="H31" s="105"/>
      <c r="I31" s="105"/>
      <c r="J31" s="105"/>
      <c r="K31" s="105"/>
      <c r="L31" s="105"/>
      <c r="M31" s="105"/>
      <c r="N31" s="105"/>
      <c r="O31" s="105"/>
      <c r="P31" s="105"/>
      <c r="Q31" s="263"/>
      <c r="R31" s="523"/>
    </row>
    <row r="32" spans="1:18" ht="15" thickTop="1" thickBot="1">
      <c r="A32" s="515"/>
      <c r="B32" s="105"/>
      <c r="C32" s="105"/>
      <c r="D32" s="105"/>
      <c r="E32" s="105"/>
      <c r="F32" s="105"/>
      <c r="G32" s="105"/>
      <c r="H32" s="105"/>
      <c r="I32" s="105"/>
      <c r="J32" s="105"/>
      <c r="K32" s="105"/>
      <c r="L32" s="105"/>
      <c r="M32" s="105"/>
      <c r="N32" s="105"/>
      <c r="O32" s="105"/>
      <c r="P32" s="105"/>
      <c r="Q32" s="263"/>
      <c r="R32" s="523"/>
    </row>
    <row r="33" spans="1:20" ht="18.75" thickTop="1" thickBot="1">
      <c r="A33" s="515"/>
      <c r="B33" s="105"/>
      <c r="C33" s="105"/>
      <c r="D33" s="105"/>
      <c r="E33" s="105"/>
      <c r="F33" s="105"/>
      <c r="G33" s="105"/>
      <c r="H33" s="105"/>
      <c r="I33" s="105"/>
      <c r="J33" s="105"/>
      <c r="K33" s="105"/>
      <c r="L33" s="105"/>
      <c r="M33" s="105"/>
      <c r="N33" s="105"/>
      <c r="O33" s="105"/>
      <c r="P33" s="105"/>
      <c r="Q33" s="263"/>
      <c r="R33" s="523"/>
      <c r="T33" s="1"/>
    </row>
    <row r="34" spans="1:20" ht="15" thickTop="1" thickBot="1">
      <c r="A34" s="515"/>
      <c r="B34" s="105"/>
      <c r="C34" s="105"/>
      <c r="D34" s="105"/>
      <c r="E34" s="105"/>
      <c r="F34" s="105"/>
      <c r="G34" s="105"/>
      <c r="H34" s="105"/>
      <c r="I34" s="105"/>
      <c r="J34" s="105"/>
      <c r="K34" s="105"/>
      <c r="L34" s="105"/>
      <c r="M34" s="105"/>
      <c r="N34" s="105"/>
      <c r="O34" s="105"/>
      <c r="P34" s="105"/>
      <c r="Q34" s="263"/>
      <c r="R34" s="523"/>
    </row>
    <row r="35" spans="1:20" ht="15" thickTop="1" thickBot="1">
      <c r="A35" s="515"/>
      <c r="B35" s="105"/>
      <c r="C35" s="105"/>
      <c r="D35" s="105"/>
      <c r="E35" s="105"/>
      <c r="F35" s="105"/>
      <c r="G35" s="105"/>
      <c r="H35" s="105"/>
      <c r="I35" s="105"/>
      <c r="J35" s="105"/>
      <c r="K35" s="105"/>
      <c r="L35" s="105"/>
      <c r="M35" s="105"/>
      <c r="N35" s="105"/>
      <c r="O35" s="105"/>
      <c r="P35" s="105"/>
      <c r="Q35" s="263"/>
      <c r="R35" s="523"/>
    </row>
    <row r="36" spans="1:20" ht="15" thickTop="1" thickBot="1">
      <c r="A36" s="515"/>
      <c r="B36" s="105"/>
      <c r="C36" s="105"/>
      <c r="D36" s="105"/>
      <c r="E36" s="105"/>
      <c r="F36" s="105"/>
      <c r="G36" s="105"/>
      <c r="H36" s="105"/>
      <c r="I36" s="105"/>
      <c r="J36" s="105"/>
      <c r="K36" s="105"/>
      <c r="L36" s="105"/>
      <c r="M36" s="105"/>
      <c r="N36" s="105"/>
      <c r="O36" s="105"/>
      <c r="P36" s="105"/>
      <c r="Q36" s="263"/>
      <c r="R36" s="523"/>
    </row>
    <row r="37" spans="1:20" ht="15" thickTop="1" thickBot="1">
      <c r="A37" s="516"/>
      <c r="B37" s="517"/>
      <c r="C37" s="517"/>
      <c r="D37" s="517"/>
      <c r="E37" s="517"/>
      <c r="F37" s="517"/>
      <c r="G37" s="517"/>
      <c r="H37" s="517"/>
      <c r="I37" s="517"/>
      <c r="J37" s="517"/>
      <c r="K37" s="517"/>
      <c r="L37" s="517"/>
      <c r="M37" s="517"/>
      <c r="N37" s="517"/>
      <c r="O37" s="517"/>
      <c r="P37" s="517"/>
      <c r="Q37" s="287"/>
      <c r="R37" s="524"/>
    </row>
    <row r="38" spans="1:20" ht="18.399999999999999" thickBot="1">
      <c r="A38" s="512"/>
      <c r="B38" s="512"/>
      <c r="C38" s="512"/>
      <c r="D38" s="512"/>
      <c r="E38" s="512"/>
      <c r="F38" s="1"/>
      <c r="G38" s="1"/>
      <c r="H38" s="1"/>
      <c r="I38" s="1"/>
      <c r="J38" s="1"/>
      <c r="K38" s="1"/>
      <c r="L38" s="1"/>
      <c r="M38" s="1"/>
      <c r="N38" s="138" t="s">
        <v>19</v>
      </c>
      <c r="O38" s="139"/>
      <c r="P38" s="139"/>
      <c r="Q38" s="38">
        <f>SUM(Q29+Q20+Q8)</f>
        <v>6</v>
      </c>
      <c r="R38" s="37" t="s">
        <v>64</v>
      </c>
    </row>
    <row r="39" spans="1:20">
      <c r="A39" s="500"/>
      <c r="B39" s="500"/>
      <c r="C39" s="500"/>
      <c r="E39" s="34"/>
    </row>
    <row r="40" spans="1:20">
      <c r="A40" s="500"/>
      <c r="B40" s="500"/>
      <c r="C40" s="500"/>
      <c r="E40" s="34"/>
      <c r="J40" s="2"/>
      <c r="K40" s="2"/>
      <c r="L40" s="2"/>
      <c r="M40" s="2"/>
      <c r="N40" s="2"/>
      <c r="O40" s="2"/>
      <c r="P40" s="2"/>
    </row>
    <row r="41" spans="1:20">
      <c r="A41" s="500"/>
      <c r="B41" s="500"/>
      <c r="C41" s="500"/>
      <c r="E41" s="34"/>
    </row>
    <row r="42" spans="1:20">
      <c r="A42" s="500"/>
      <c r="B42" s="500"/>
      <c r="C42" s="500"/>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topLeftCell="A3" workbookViewId="0">
      <selection activeCell="L15" sqref="L15"/>
    </sheetView>
  </sheetViews>
  <sheetFormatPr defaultColWidth="8.86328125" defaultRowHeight="14.25"/>
  <cols>
    <col min="6" max="6" width="9.3984375" customWidth="1"/>
  </cols>
  <sheetData>
    <row r="2" spans="2:6" ht="14.65" thickBot="1">
      <c r="B2" s="525" t="s">
        <v>111</v>
      </c>
      <c r="C2" s="525"/>
      <c r="D2" s="525"/>
      <c r="E2" s="39" t="s">
        <v>112</v>
      </c>
      <c r="F2" s="39" t="s">
        <v>113</v>
      </c>
    </row>
    <row r="3" spans="2:6">
      <c r="B3" s="538" t="s">
        <v>114</v>
      </c>
      <c r="C3" s="539"/>
      <c r="D3" s="540"/>
      <c r="E3" s="32">
        <f>'H&amp;S Overview'!G49</f>
        <v>9</v>
      </c>
      <c r="F3" s="5">
        <v>10</v>
      </c>
    </row>
    <row r="4" spans="2:6">
      <c r="B4" s="150" t="s">
        <v>115</v>
      </c>
      <c r="C4" s="151"/>
      <c r="D4" s="541"/>
      <c r="E4" s="32">
        <f>'Machine Shop'!N44</f>
        <v>20</v>
      </c>
      <c r="F4" s="5">
        <v>20</v>
      </c>
    </row>
    <row r="5" spans="2:6">
      <c r="B5" s="150" t="s">
        <v>116</v>
      </c>
      <c r="C5" s="151"/>
      <c r="D5" s="541"/>
      <c r="E5" s="32">
        <f>'Engine Strip'!P38</f>
        <v>23</v>
      </c>
      <c r="F5" s="5">
        <v>25</v>
      </c>
    </row>
    <row r="6" spans="2:6">
      <c r="B6" s="150" t="s">
        <v>117</v>
      </c>
      <c r="C6" s="151"/>
      <c r="D6" s="541"/>
      <c r="E6" s="32">
        <f>Suspension!O23</f>
        <v>8</v>
      </c>
      <c r="F6" s="5">
        <v>17</v>
      </c>
    </row>
    <row r="7" spans="2:6">
      <c r="B7" s="150" t="s">
        <v>118</v>
      </c>
      <c r="C7" s="151"/>
      <c r="D7" s="541"/>
      <c r="E7" s="32">
        <f>'Ad Manufacturing'!P22</f>
        <v>8</v>
      </c>
      <c r="F7" s="5">
        <v>12</v>
      </c>
    </row>
    <row r="8" spans="2:6">
      <c r="B8" s="150" t="s">
        <v>119</v>
      </c>
      <c r="C8" s="151"/>
      <c r="D8" s="541"/>
      <c r="E8" s="32">
        <f>Composites!P24</f>
        <v>8.5</v>
      </c>
      <c r="F8" s="5">
        <v>10</v>
      </c>
    </row>
    <row r="9" spans="2:6">
      <c r="B9" s="542" t="s">
        <v>143</v>
      </c>
      <c r="C9" s="543"/>
      <c r="D9" s="544"/>
      <c r="E9" s="43" t="s">
        <v>218</v>
      </c>
      <c r="F9" s="10" t="s">
        <v>144</v>
      </c>
    </row>
    <row r="10" spans="2:6" ht="14.65" thickBot="1">
      <c r="B10" s="532" t="s">
        <v>142</v>
      </c>
      <c r="C10" s="533"/>
      <c r="D10" s="534"/>
      <c r="E10" s="43" cm="1">
        <f t="array" ref="E10">CPD!Q38:Q38</f>
        <v>6</v>
      </c>
      <c r="F10" s="10">
        <v>6</v>
      </c>
    </row>
    <row r="11" spans="2:6" ht="14.65" thickBot="1">
      <c r="B11" s="535" t="s">
        <v>120</v>
      </c>
      <c r="C11" s="536"/>
      <c r="D11" s="537"/>
      <c r="E11" s="44">
        <f>SUM(E3:E10)</f>
        <v>82.5</v>
      </c>
      <c r="F11" s="41">
        <f>F3+F4+F5+F6+F7+F8+F10</f>
        <v>100</v>
      </c>
    </row>
    <row r="12" spans="2:6" ht="14.65" thickBot="1">
      <c r="B12" s="526" t="s">
        <v>121</v>
      </c>
      <c r="C12" s="527"/>
      <c r="D12" s="528"/>
      <c r="E12" s="45">
        <v>33.799999999999997</v>
      </c>
      <c r="F12" s="40">
        <v>100</v>
      </c>
    </row>
    <row r="13" spans="2:6" ht="14.65" thickBot="1"/>
    <row r="14" spans="2:6" ht="14.65" thickBot="1">
      <c r="B14" s="529" t="s">
        <v>122</v>
      </c>
      <c r="C14" s="530"/>
      <c r="D14" s="531"/>
      <c r="E14" s="545">
        <f>(E11*0.75)+(E12*0.25)</f>
        <v>70.325000000000003</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www.w3.org/XML/1998/namespace"/>
    <ds:schemaRef ds:uri="c9412f1f-c5de-433b-90f0-e30b35783b17"/>
    <ds:schemaRef ds:uri="http://purl.org/dc/terms/"/>
    <ds:schemaRef ds:uri="7da2dc2f-10e7-442f-ad91-645aa4b47b8a"/>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