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22098acb34c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vestment_Appraisal" sheetId="1" r:id="R0a4594d53dfc4b0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%"/>
    <x:numFmt numFmtId="201" formatCode="0.0;[Red](0.0);-"/>
    <x:numFmt numFmtId="202" formatCode="0.00"/>
    <x:numFmt numFmtId="203" formatCode="0.00;[Red](0.00);-"/>
  </x:numFmts>
  <x:fonts count="10">
    <x:font>
      <x:sz val="11"/>
      <x:name val="Carlito"/>
    </x:font>
    <x:font>
      <x:b/>
      <x:sz val="16"/>
      <x:color rgb="FFFFFFFF"/>
      <x:name val="Carlito"/>
    </x:font>
    <x:font>
      <x:b/>
      <x:i/>
      <x:sz val="11"/>
      <x:color rgb="FF595959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b/>
      <x:sz val="11"/>
      <x:color rgb="FF0000FF"/>
      <x:name val="Carlito"/>
    </x:font>
    <x:font>
      <x:sz val="11"/>
      <x:color rgb="FF0000FF"/>
      <x:name val="Carlito"/>
    </x:font>
    <x:font>
      <x:sz val="11"/>
      <x:color rgb="FF000000"/>
      <x:name val="Carlito"/>
    </x:font>
    <x:font>
      <x:b/>
      <x:sz val="11"/>
      <x:color rgb="FF000000"/>
      <x:name val="Carlito"/>
    </x:font>
    <x:font>
      <x:b/>
      <x:sz val="11"/>
      <x:color rgb="FF548235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ED7D31"/>
      </x:patternFill>
    </x:fill>
    <x:fill>
      <x:patternFill patternType="solid">
        <x:fgColor rgb="FFE7E6E6"/>
      </x:patternFill>
    </x:fill>
    <x:fill>
      <x:patternFill patternType="solid">
        <x:fgColor rgb="FFE2F0D9"/>
      </x:patternFill>
    </x:fill>
  </x:fills>
  <x:borders count="8">
    <x:border/>
    <x:border/>
    <x:border>
      <x:top style="thin">
        <x:color rgb="FF17365D"/>
      </x:top>
    </x:border>
    <x:border>
      <x:top style="thin">
        <x:color rgb="FF17365D"/>
      </x:top>
    </x:border>
    <x:border>
      <x:top style="medium">
        <x:color rgb="FF548235"/>
      </x:top>
      <x:bottom style="thin">
        <x:color rgb="FF548235"/>
      </x:bottom>
    </x:border>
    <x:border>
      <x:top style="medium">
        <x:color rgb="FF548235"/>
      </x:top>
      <x:bottom style="thin">
        <x:color rgb="FF548235"/>
      </x:bottom>
    </x:border>
    <x:border>
      <x:bottom style="thin">
        <x:color rgb="FFB7B7B7"/>
      </x:bottom>
    </x:border>
    <x:border>
      <x:bottom style="thin">
        <x:color rgb="FFB7B7B7"/>
      </x:bottom>
    </x:border>
  </x:borders>
  <x:cellStyleXfs count="1">
    <x:xf numFmtId="0" fontId="0" fillId="0" borderId="0"/>
  </x:cellStyleXfs>
  <x:cellXfs count="12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left"/>
    </x:xf>
    <x:xf numFmtId="0" fontId="3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left"/>
    </x:xf>
    <x:xf numFmtId="0" fontId="3" fillId="3" borderId="1" xfId="0" applyNumberFormat="1" applyFont="1" applyFill="1" applyBorder="1" applyAlignment="1">
      <x:alignment horizontal="left" vertical="center"/>
    </x:xf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right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right"/>
    </x:xf>
    <x:xf numFmtId="200" fontId="5" fillId="4" borderId="0" xfId="0" applyNumberFormat="1" applyFont="1" applyFill="1" applyBorder="1" applyAlignment="1">
      <x:alignment horizontal="right"/>
    </x:xf>
    <x:xf numFmtId="200" fontId="5" fillId="4" borderId="1" xfId="0" applyNumberFormat="1" applyFont="1" applyFill="1" applyBorder="1" applyAlignment="1">
      <x:alignment horizontal="right"/>
    </x:xf>
    <x:xf numFmtId="201" fontId="5" fillId="4" borderId="0" xfId="0" applyNumberFormat="1" applyFont="1" applyFill="1" applyBorder="1" applyAlignment="1">
      <x:alignment horizontal="right"/>
    </x:xf>
    <x:xf numFmtId="201" fontId="5" fillId="4" borderId="1" xfId="0" applyNumberFormat="1" applyFont="1" applyFill="1" applyBorder="1" applyAlignment="1">
      <x:alignment horizontal="right"/>
    </x:xf>
    <x:xf numFmtId="0" fontId="0" fillId="5" borderId="0" xfId="0" applyNumberFormat="1" applyFont="1" applyFill="1" applyBorder="1"/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horizontal="center"/>
    </x:xf>
    <x:xf numFmtId="0" fontId="3" fillId="5" borderId="0" xfId="0" applyNumberFormat="1" applyFont="1" applyFill="1" applyBorder="1" applyAlignment="1">
      <x:alignment horizontal="center" vertical="center"/>
    </x:xf>
    <x:xf numFmtId="0" fontId="0" fillId="5" borderId="1" xfId="0" applyNumberFormat="1" applyFont="1" applyFill="1" applyBorder="1"/>
    <x:xf numFmtId="0" fontId="3" fillId="5" borderId="1" xfId="0" applyNumberFormat="1" applyFont="1" applyFill="1" applyBorder="1"/>
    <x:xf numFmtId="0" fontId="3" fillId="5" borderId="1" xfId="0" applyNumberFormat="1" applyFont="1" applyFill="1" applyBorder="1" applyAlignment="1">
      <x:alignment horizontal="center"/>
    </x:xf>
    <x:xf numFmtId="0" fontId="3" fillId="5" borderId="1" xfId="0" applyNumberFormat="1" applyFont="1" applyFill="1" applyBorder="1" applyAlignment="1">
      <x:alignment horizontal="center" vertical="center"/>
    </x:xf>
    <x:xf numFmtId="0" fontId="6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0" xfId="0" applyNumberFormat="1" applyFont="1" applyFill="1" applyBorder="1" applyAlignment="1">
      <x:alignment horizontal="right"/>
    </x:xf>
    <x:xf numFmtId="0" fontId="6" fillId="0" borderId="1" xfId="0" applyNumberFormat="1" applyFont="1" applyFill="1" applyBorder="1"/>
    <x:xf numFmtId="201" fontId="6" fillId="0" borderId="1" xfId="0" applyNumberFormat="1" applyFont="1" applyFill="1" applyBorder="1"/>
    <x:xf numFmtId="201" fontId="6" fillId="0" borderId="1" xfId="0" applyNumberFormat="1" applyFont="1" applyFill="1" applyBorder="1" applyAlignment="1">
      <x:alignment horizontal="right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1" fontId="7" fillId="0" borderId="0" xfId="0" applyNumberFormat="1" applyFont="1" applyFill="1" applyBorder="1"/>
    <x:xf numFmtId="201" fontId="7" fillId="0" borderId="1" xfId="0" applyNumberFormat="1" applyFont="1" applyFill="1" applyBorder="1"/>
    <x:xf numFmtId="0" fontId="0" fillId="6" borderId="0" xfId="0" applyNumberFormat="1" applyFont="1" applyFill="1" applyBorder="1"/>
    <x:xf numFmtId="201" fontId="7" fillId="6" borderId="0" xfId="0" applyNumberFormat="1" applyFont="1" applyFill="1" applyBorder="1"/>
    <x:xf numFmtId="0" fontId="8" fillId="6" borderId="0" xfId="0" applyNumberFormat="1" applyFont="1" applyFill="1" applyBorder="1"/>
    <x:xf numFmtId="201" fontId="8" fillId="6" borderId="0" xfId="0" applyNumberFormat="1" applyFont="1" applyFill="1" applyBorder="1"/>
    <x:xf numFmtId="0" fontId="8" fillId="6" borderId="2" xfId="0" applyNumberFormat="1" applyFont="1" applyFill="1" applyBorder="1"/>
    <x:xf numFmtId="201" fontId="8" fillId="6" borderId="2" xfId="0" applyNumberFormat="1" applyFont="1" applyFill="1" applyBorder="1"/>
    <x:xf numFmtId="0" fontId="0" fillId="6" borderId="1" xfId="0" applyNumberFormat="1" applyFont="1" applyFill="1" applyBorder="1"/>
    <x:xf numFmtId="201" fontId="7" fillId="6" borderId="1" xfId="0" applyNumberFormat="1" applyFont="1" applyFill="1" applyBorder="1"/>
    <x:xf numFmtId="0" fontId="8" fillId="6" borderId="1" xfId="0" applyNumberFormat="1" applyFont="1" applyFill="1" applyBorder="1"/>
    <x:xf numFmtId="201" fontId="8" fillId="6" borderId="1" xfId="0" applyNumberFormat="1" applyFont="1" applyFill="1" applyBorder="1"/>
    <x:xf numFmtId="0" fontId="8" fillId="6" borderId="3" xfId="0" applyNumberFormat="1" applyFont="1" applyFill="1" applyBorder="1"/>
    <x:xf numFmtId="201" fontId="8" fillId="6" borderId="3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2" fontId="7" fillId="0" borderId="0" xfId="0" applyNumberFormat="1" applyFont="1" applyFill="1" applyBorder="1"/>
    <x:xf numFmtId="203" fontId="7" fillId="0" borderId="0" xfId="0" applyNumberFormat="1" applyFont="1" applyFill="1" applyBorder="1"/>
    <x:xf numFmtId="200" fontId="7" fillId="0" borderId="0" xfId="0" applyNumberFormat="1" applyFont="1" applyFill="1" applyBorder="1"/>
    <x:xf numFmtId="202" fontId="7" fillId="0" borderId="1" xfId="0" applyNumberFormat="1" applyFont="1" applyFill="1" applyBorder="1"/>
    <x:xf numFmtId="203" fontId="7" fillId="0" borderId="1" xfId="0" applyNumberFormat="1" applyFont="1" applyFill="1" applyBorder="1"/>
    <x:xf numFmtId="200" fontId="7" fillId="0" borderId="1" xfId="0" applyNumberFormat="1" applyFont="1" applyFill="1" applyBorder="1"/>
    <x:xf numFmtId="200" fontId="7" fillId="6" borderId="0" xfId="0" applyNumberFormat="1" applyFont="1" applyFill="1" applyBorder="1"/>
    <x:xf numFmtId="200" fontId="8" fillId="6" borderId="0" xfId="0" applyNumberFormat="1" applyFont="1" applyFill="1" applyBorder="1"/>
    <x:xf numFmtId="200" fontId="8" fillId="6" borderId="2" xfId="0" applyNumberFormat="1" applyFont="1" applyFill="1" applyBorder="1"/>
    <x:xf numFmtId="200" fontId="7" fillId="6" borderId="1" xfId="0" applyNumberFormat="1" applyFont="1" applyFill="1" applyBorder="1"/>
    <x:xf numFmtId="200" fontId="8" fillId="6" borderId="1" xfId="0" applyNumberFormat="1" applyFont="1" applyFill="1" applyBorder="1"/>
    <x:xf numFmtId="200" fontId="8" fillId="6" borderId="3" xfId="0" applyNumberFormat="1" applyFont="1" applyFill="1" applyBorder="1"/>
    <x:xf numFmtId="0" fontId="0" fillId="7" borderId="0" xfId="0" applyNumberFormat="1" applyFont="1" applyFill="1" applyBorder="1"/>
    <x:xf numFmtId="203" fontId="7" fillId="7" borderId="0" xfId="0" applyNumberFormat="1" applyFont="1" applyFill="1" applyBorder="1"/>
    <x:xf numFmtId="0" fontId="8" fillId="7" borderId="0" xfId="0" applyNumberFormat="1" applyFont="1" applyFill="1" applyBorder="1"/>
    <x:xf numFmtId="203" fontId="8" fillId="7" borderId="0" xfId="0" applyNumberFormat="1" applyFont="1" applyFill="1" applyBorder="1"/>
    <x:xf numFmtId="0" fontId="8" fillId="7" borderId="4" xfId="0" applyNumberFormat="1" applyFont="1" applyFill="1" applyBorder="1"/>
    <x:xf numFmtId="203" fontId="8" fillId="7" borderId="4" xfId="0" applyNumberFormat="1" applyFont="1" applyFill="1" applyBorder="1"/>
    <x:xf numFmtId="0" fontId="0" fillId="7" borderId="1" xfId="0" applyNumberFormat="1" applyFont="1" applyFill="1" applyBorder="1"/>
    <x:xf numFmtId="203" fontId="7" fillId="7" borderId="1" xfId="0" applyNumberFormat="1" applyFont="1" applyFill="1" applyBorder="1"/>
    <x:xf numFmtId="0" fontId="8" fillId="7" borderId="1" xfId="0" applyNumberFormat="1" applyFont="1" applyFill="1" applyBorder="1"/>
    <x:xf numFmtId="203" fontId="8" fillId="7" borderId="1" xfId="0" applyNumberFormat="1" applyFont="1" applyFill="1" applyBorder="1"/>
    <x:xf numFmtId="0" fontId="8" fillId="7" borderId="5" xfId="0" applyNumberFormat="1" applyFont="1" applyFill="1" applyBorder="1"/>
    <x:xf numFmtId="203" fontId="8" fillId="7" borderId="5" xfId="0" applyNumberFormat="1" applyFont="1" applyFill="1" applyBorder="1"/>
    <x:xf numFmtId="0" fontId="8" fillId="6" borderId="2" xfId="0" applyNumberFormat="1" applyFont="1" applyFill="1" applyBorder="1" applyAlignment="1">
      <x:alignment wrapText="1"/>
    </x:xf>
    <x:xf numFmtId="0" fontId="8" fillId="7" borderId="4" xfId="0" applyNumberFormat="1" applyFont="1" applyFill="1" applyBorder="1" applyAlignment="1">
      <x:alignment wrapText="1"/>
    </x:xf>
    <x:xf numFmtId="0" fontId="8" fillId="6" borderId="3" xfId="0" applyNumberFormat="1" applyFont="1" applyFill="1" applyBorder="1" applyAlignment="1">
      <x:alignment wrapText="1"/>
    </x:xf>
    <x:xf numFmtId="0" fontId="8" fillId="7" borderId="5" xfId="0" applyNumberFormat="1" applyFont="1" applyFill="1" applyBorder="1" applyAlignment="1">
      <x:alignment wrapText="1"/>
    </x:xf>
    <x:xf numFmtId="0" fontId="4" fillId="0" borderId="6" xfId="0" applyNumberFormat="1" applyFont="1" applyFill="1" applyBorder="1"/>
    <x:xf numFmtId="0" fontId="0" fillId="0" borderId="6" xfId="0" applyNumberFormat="1" applyFont="1" applyFill="1" applyBorder="1" applyAlignment="1">
      <x:alignment wrapText="1"/>
    </x:xf>
    <x:xf numFmtId="0" fontId="4" fillId="0" borderId="7" xfId="0" applyNumberFormat="1" applyFont="1" applyFill="1" applyBorder="1"/>
    <x:xf numFmtId="0" fontId="0" fillId="0" borderId="7" xfId="0" applyNumberFormat="1" applyFont="1" applyFill="1" applyBorder="1" applyAlignment="1">
      <x:alignment wrapText="1"/>
    </x:xf>
    <x:xf numFmtId="0" fontId="9" fillId="7" borderId="0" xfId="0" applyNumberFormat="1" applyFont="1" applyFill="1" applyBorder="1"/>
    <x:xf numFmtId="0" fontId="9" fillId="7" borderId="0" xfId="0" applyNumberFormat="1" applyFont="1" applyFill="1" applyBorder="1" applyAlignment="1">
      <x:alignment wrapText="1"/>
    </x:xf>
    <x:xf numFmtId="0" fontId="9" fillId="7" borderId="0" xfId="0" applyNumberFormat="1" applyFont="1" applyFill="1" applyBorder="1" applyAlignment="1">
      <x:alignment vertical="center" wrapText="1"/>
    </x:xf>
    <x:xf numFmtId="0" fontId="9" fillId="7" borderId="1" xfId="0" applyNumberFormat="1" applyFont="1" applyFill="1" applyBorder="1"/>
    <x:xf numFmtId="0" fontId="9" fillId="7" borderId="1" xfId="0" applyNumberFormat="1" applyFont="1" applyFill="1" applyBorder="1" applyAlignment="1">
      <x:alignment wrapText="1"/>
    </x:xf>
    <x:xf numFmtId="0" fontId="9" fillId="7" borderId="1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5" fillId="4" borderId="0" xfId="0" applyNumberFormat="1" applyFont="1" applyFill="1" applyBorder="1" applyAlignment="1">
      <x:alignment horizontal="right" vertical="center"/>
    </x:xf>
    <x:xf numFmtId="201" fontId="5" fillId="4" borderId="0" xfId="0" applyNumberFormat="1" applyFont="1" applyFill="1" applyBorder="1" applyAlignment="1">
      <x:alignment horizontal="right" vertical="center"/>
    </x:xf>
    <x:xf numFmtId="0" fontId="0" fillId="0" borderId="0" xfId="0" applyNumberFormat="1" applyFont="1" applyFill="1" applyBorder="1" applyAlignment="1">
      <x:alignment vertical="center" wrapText="1"/>
    </x:xf>
    <x:xf numFmtId="201" fontId="6" fillId="0" borderId="0" xfId="0" applyNumberFormat="1" applyFont="1" applyFill="1" applyBorder="1" applyAlignment="1">
      <x:alignment horizontal="right" vertical="center"/>
    </x:xf>
    <x:xf numFmtId="201" fontId="7" fillId="0" borderId="0" xfId="0" applyNumberFormat="1" applyFont="1" applyFill="1" applyBorder="1" applyAlignment="1">
      <x:alignment vertical="center"/>
    </x:xf>
    <x:xf numFmtId="0" fontId="8" fillId="6" borderId="2" xfId="0" applyNumberFormat="1" applyFont="1" applyFill="1" applyBorder="1" applyAlignment="1">
      <x:alignment vertical="center"/>
    </x:xf>
    <x:xf numFmtId="201" fontId="8" fillId="6" borderId="2" xfId="0" applyNumberFormat="1" applyFont="1" applyFill="1" applyBorder="1" applyAlignment="1">
      <x:alignment vertical="center"/>
    </x:xf>
    <x:xf numFmtId="202" fontId="7" fillId="0" borderId="0" xfId="0" applyNumberFormat="1" applyFont="1" applyFill="1" applyBorder="1" applyAlignment="1">
      <x:alignment vertical="center"/>
    </x:xf>
    <x:xf numFmtId="203" fontId="7" fillId="0" borderId="0" xfId="0" applyNumberFormat="1" applyFont="1" applyFill="1" applyBorder="1" applyAlignment="1">
      <x:alignment vertical="center"/>
    </x:xf>
    <x:xf numFmtId="200" fontId="8" fillId="6" borderId="2" xfId="0" applyNumberFormat="1" applyFont="1" applyFill="1" applyBorder="1" applyAlignment="1">
      <x:alignment vertical="center"/>
    </x:xf>
    <x:xf numFmtId="0" fontId="8" fillId="6" borderId="2" xfId="0" applyNumberFormat="1" applyFont="1" applyFill="1" applyBorder="1" applyAlignment="1">
      <x:alignment vertical="center" wrapText="1"/>
    </x:xf>
    <x:xf numFmtId="0" fontId="8" fillId="7" borderId="4" xfId="0" applyNumberFormat="1" applyFont="1" applyFill="1" applyBorder="1" applyAlignment="1">
      <x:alignment vertical="center"/>
    </x:xf>
    <x:xf numFmtId="203" fontId="8" fillId="7" borderId="4" xfId="0" applyNumberFormat="1" applyFont="1" applyFill="1" applyBorder="1" applyAlignment="1">
      <x:alignment vertical="center"/>
    </x:xf>
    <x:xf numFmtId="0" fontId="8" fillId="7" borderId="4" xfId="0" applyNumberFormat="1" applyFont="1" applyFill="1" applyBorder="1" applyAlignment="1">
      <x:alignment vertical="center" wrapText="1"/>
    </x:xf>
    <x:xf numFmtId="0" fontId="4" fillId="0" borderId="6" xfId="0" applyNumberFormat="1" applyFont="1" applyFill="1" applyBorder="1" applyAlignment="1">
      <x:alignment vertical="center"/>
    </x:xf>
    <x:xf numFmtId="0" fontId="0" fillId="0" borderId="6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ont>
        <x:b/>
        <x:color rgb="FF548235"/>
      </x:font>
      <x:fill>
        <x:patternFill patternType="solid">
          <x:bgColor rgb="FFE2F0D9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7c065fd8254497" /><Relationship Type="http://schemas.openxmlformats.org/officeDocument/2006/relationships/theme" Target="/xl/theme/theme1.xml" Id="R6f8e35ee6b434d66" /><Relationship Type="http://schemas.openxmlformats.org/officeDocument/2006/relationships/sharedStrings" Target="/xl/sharedStrings.xml" Id="R9773dfaced2741fe" /><Relationship Type="http://schemas.openxmlformats.org/officeDocument/2006/relationships/worksheet" Target="/xl/worksheets/sheet1.xml" Id="R0a4594d53dfc4b0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df16f2aa4ef4055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Cumulative Cash Flow and Payback</a:t>
            </a:r>
          </a:p>
        </c:rich>
      </c:tx>
      <c:overlay val="0"/>
    </c:title>
    <c:autoTitleDeleted val="0"/>
    <c:plotArea>
      <c:layout/>
      <c:lineChart>
        <c:grouping val="standard"/>
        <c:ser>
          <c:idx val="0"/>
          <c:order val="0"/>
          <c:tx>
            <c:v>Project A</c:v>
          </c:tx>
          <c:cat>
            <c:strRef>
              <c:f>'Investment_Appraisal'!$A$20:$A$25</c:f>
              <c:strCache>
                <c:ptCount val="0"/>
              </c:strCache>
            </c:strRef>
          </c:cat>
          <c:val>
            <c:numRef>
              <c:f>'Investment_Appraisal'!$B$20:$B$25</c:f>
              <c:numCache>
                <c:formatCode>0.0;[Red](0.0);-</c:formatCode>
                <c:ptCount val="0"/>
              </c:numCache>
            </c:numRef>
          </c:val>
          <c:smooth val="0"/>
        </c:ser>
        <c:ser>
          <c:idx val="1"/>
          <c:order val="1"/>
          <c:tx>
            <c:v>Project B</c:v>
          </c:tx>
          <c:cat>
            <c:strRef>
              <c:f>'Investment_Appraisal'!$A$20:$A$25</c:f>
              <c:strCache>
                <c:ptCount val="0"/>
              </c:strCache>
            </c:strRef>
          </c:cat>
          <c:val>
            <c:numRef>
              <c:f>'Investment_Appraisal'!$C$20:$C$25</c:f>
              <c:numCache>
                <c:formatCode>0.0;[Red](0.0);-</c:formatCode>
                <c:ptCount val="0"/>
              </c:numCache>
            </c:numRef>
          </c:val>
          <c:smooth val="0"/>
        </c:ser>
        <c:ser>
          <c:idx val="2"/>
          <c:order val="2"/>
          <c:tx>
            <c:v>Project C</c:v>
          </c:tx>
          <c:cat>
            <c:strRef>
              <c:f>'Investment_Appraisal'!$A$20:$A$25</c:f>
              <c:strCache>
                <c:ptCount val="0"/>
              </c:strCache>
            </c:strRef>
          </c:cat>
          <c:val>
            <c:numRef>
              <c:f>'Investment_Appraisal'!$D$20:$D$25</c:f>
              <c:numCache>
                <c:formatCode>0.0;[Red](0.0);-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3</xdr:row>
      <xdr:rowOff>0</xdr:rowOff>
    </xdr:from>
    <xdr:to>
      <xdr:col>12</xdr:col>
      <xdr:colOff>0</xdr:colOff>
      <xdr:row>20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df16f2aa4ef405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26a5e2e0cc474c78" /></Relationships>
</file>

<file path=xl/worksheets/sheet1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15" hidden="0" customWidth="1"/>
    <x:col min="3" max="3" width="15" hidden="0" customWidth="1"/>
    <x:col min="4" max="4" width="15" hidden="0" customWidth="1"/>
    <x:col min="5" max="5" width="4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12" hidden="0" customWidth="1"/>
    <x:col min="12" max="12" width="12" hidden="0" customWidth="1"/>
  </x:cols>
  <x:sheetData>
    <x:row r="1" ht="30" hidden="0" customHeight="1">
      <x:c r="A1" s="5" t="str">
        <x:v>Investment Appraisal Model – Projects A, B and C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</x:row>
    <x:row r="2" ht="15" hidden="0" customHeight="1">
      <x:c r="A2" s="108" t="str">
        <x:v>Payback Period (PBP), Accounting Rate of Return (ARR), and Net Present Value (NPV)</x:v>
      </x:c>
      <x:c r="B2" s="108"/>
      <x:c r="C2" s="108"/>
      <x:c r="D2" s="108"/>
      <x:c r="E2" s="108"/>
      <x:c r="F2" s="108"/>
      <x:c r="G2" s="108"/>
      <x:c r="H2" s="108"/>
      <x:c r="I2" s="108"/>
      <x:c r="J2" s="108"/>
      <x:c r="K2" s="108"/>
      <x:c r="L2" s="108"/>
    </x:row>
    <x:row r="3" ht="15" hidden="0" customHeight="1">
      <x:c r="A3" s="109"/>
      <x:c r="B3" s="109"/>
      <x:c r="C3" s="109"/>
      <x:c r="D3" s="109"/>
      <x:c r="E3" s="109"/>
      <x:c r="F3" s="109"/>
      <x:c r="G3" s="109"/>
      <x:c r="H3" s="109"/>
      <x:c r="I3" s="109"/>
      <x:c r="J3" s="109"/>
      <x:c r="K3" s="109"/>
      <x:c r="L3" s="109"/>
    </x:row>
    <x:row r="4" ht="22" hidden="0" customHeight="1">
      <x:c r="A4" s="15" t="str">
        <x:v>MODEL ASSUMPTIONS</x:v>
      </x:c>
      <x:c r="B4" s="15"/>
      <x:c r="C4" s="15"/>
      <x:c r="D4" s="15"/>
      <x:c r="E4" s="109"/>
      <x:c r="F4" s="109"/>
      <x:c r="G4" s="109"/>
      <x:c r="H4" s="109"/>
      <x:c r="I4" s="109"/>
      <x:c r="J4" s="109"/>
      <x:c r="K4" s="109"/>
      <x:c r="L4" s="109"/>
    </x:row>
    <x:row r="5" ht="15" hidden="0" customHeight="1">
      <x:c r="A5" s="110" t="str">
        <x:v>Discount rate</x:v>
      </x:c>
      <x:c r="B5" s="111" t="n">
        <x:v>0.08</x:v>
      </x:c>
      <x:c r="C5" s="109"/>
      <x:c r="D5" s="109"/>
      <x:c r="E5" s="109"/>
      <x:c r="F5" s="109"/>
      <x:c r="G5" s="109"/>
      <x:c r="H5" s="109"/>
      <x:c r="I5" s="109"/>
      <x:c r="J5" s="109"/>
      <x:c r="K5" s="109"/>
      <x:c r="L5" s="109"/>
    </x:row>
    <x:row r="6" ht="15" hidden="0" customHeight="1">
      <x:c r="A6" s="110" t="str">
        <x:v>Project life (years)</x:v>
      </x:c>
      <x:c r="B6" s="112" t="n">
        <x:v>5</x:v>
      </x:c>
      <x:c r="C6" s="109"/>
      <x:c r="D6" s="109"/>
      <x:c r="E6" s="109"/>
      <x:c r="F6" s="109"/>
      <x:c r="G6" s="109"/>
      <x:c r="H6" s="109"/>
      <x:c r="I6" s="109"/>
      <x:c r="J6" s="109"/>
      <x:c r="K6" s="109"/>
      <x:c r="L6" s="109"/>
    </x:row>
    <x:row r="7" ht="15" hidden="0" customHeight="1">
      <x:c r="A7" s="110" t="str">
        <x:v>Residual value (£m)</x:v>
      </x:c>
      <x:c r="B7" s="112" t="n">
        <x:v>0</x:v>
      </x:c>
      <x:c r="C7" s="109"/>
      <x:c r="D7" s="109"/>
      <x:c r="E7" s="109"/>
      <x:c r="F7" s="109"/>
      <x:c r="G7" s="109"/>
      <x:c r="H7" s="109"/>
      <x:c r="I7" s="109"/>
      <x:c r="J7" s="109"/>
      <x:c r="K7" s="109"/>
      <x:c r="L7" s="109"/>
    </x:row>
    <x:row r="8" ht="15" hidden="0" customHeight="1">
      <x:c r="A8" s="109"/>
      <x:c r="B8" s="109"/>
      <x:c r="C8" s="109"/>
      <x:c r="D8" s="109"/>
      <x:c r="E8" s="109"/>
      <x:c r="F8" s="109"/>
      <x:c r="G8" s="109"/>
      <x:c r="H8" s="109"/>
      <x:c r="I8" s="109"/>
      <x:c r="J8" s="109"/>
      <x:c r="K8" s="109"/>
      <x:c r="L8" s="109"/>
    </x:row>
    <x:row r="9" ht="22" hidden="0" customHeight="1">
      <x:c r="A9" s="15" t="str">
        <x:v>PROJECT CASH-FLOW INPUTS (£m)</x:v>
      </x:c>
      <x:c r="B9" s="15"/>
      <x:c r="C9" s="15"/>
      <x:c r="D9" s="15"/>
      <x:c r="E9" s="109"/>
      <x:c r="F9" s="109"/>
      <x:c r="G9" s="109"/>
      <x:c r="H9" s="109"/>
      <x:c r="I9" s="109"/>
      <x:c r="J9" s="109"/>
      <x:c r="K9" s="109"/>
      <x:c r="L9" s="109"/>
    </x:row>
    <x:row r="10" ht="15" hidden="0" customHeight="1">
      <x:c r="A10" s="35" t="str">
        <x:v>Cash-flow item</x:v>
      </x:c>
      <x:c r="B10" s="35" t="str">
        <x:v>Project A</x:v>
      </x:c>
      <x:c r="C10" s="35" t="str">
        <x:v>Project B</x:v>
      </x:c>
      <x:c r="D10" s="35" t="str">
        <x:v>Project C</x:v>
      </x:c>
      <x:c r="E10" s="109"/>
      <x:c r="F10" s="109"/>
      <x:c r="G10" s="109"/>
      <x:c r="H10" s="109"/>
      <x:c r="I10" s="109"/>
      <x:c r="J10" s="109"/>
      <x:c r="K10" s="109"/>
      <x:c r="L10" s="109"/>
    </x:row>
    <x:row r="11" ht="15" hidden="0" customHeight="1">
      <x:c r="A11" s="113" t="str">
        <x:v>Initial investment</x:v>
      </x:c>
      <x:c r="B11" s="114" t="n">
        <x:v>50</x:v>
      </x:c>
      <x:c r="C11" s="114" t="n">
        <x:v>50</x:v>
      </x:c>
      <x:c r="D11" s="114" t="n">
        <x:v>50</x:v>
      </x:c>
      <x:c r="E11" s="109"/>
      <x:c r="F11" s="109"/>
      <x:c r="G11" s="109"/>
      <x:c r="H11" s="109"/>
      <x:c r="I11" s="109"/>
      <x:c r="J11" s="109"/>
      <x:c r="K11" s="109"/>
      <x:c r="L11" s="109"/>
    </x:row>
    <x:row r="12" ht="15" hidden="0" customHeight="1">
      <x:c r="A12" s="113" t="str">
        <x:v>Year 1 net cash inflow</x:v>
      </x:c>
      <x:c r="B12" s="114" t="n">
        <x:v>10</x:v>
      </x:c>
      <x:c r="C12" s="114" t="n">
        <x:v>11</x:v>
      </x:c>
      <x:c r="D12" s="114" t="n">
        <x:v>5</x:v>
      </x:c>
      <x:c r="E12" s="109"/>
      <x:c r="F12" s="109"/>
      <x:c r="G12" s="109"/>
      <x:c r="H12" s="109"/>
      <x:c r="I12" s="109"/>
      <x:c r="J12" s="109"/>
      <x:c r="K12" s="109"/>
      <x:c r="L12" s="109"/>
    </x:row>
    <x:row r="13" ht="15" hidden="0" customHeight="1">
      <x:c r="A13" s="113" t="str">
        <x:v>Year 2 net cash inflow</x:v>
      </x:c>
      <x:c r="B13" s="114" t="n">
        <x:v>12</x:v>
      </x:c>
      <x:c r="C13" s="114" t="n">
        <x:v>11</x:v>
      </x:c>
      <x:c r="D13" s="114" t="n">
        <x:v>10</x:v>
      </x:c>
      <x:c r="E13" s="109"/>
      <x:c r="F13" s="109"/>
      <x:c r="G13" s="109"/>
      <x:c r="H13" s="109"/>
      <x:c r="I13" s="109"/>
      <x:c r="J13" s="109"/>
      <x:c r="K13" s="109"/>
      <x:c r="L13" s="109"/>
    </x:row>
    <x:row r="14" ht="15" hidden="0" customHeight="1">
      <x:c r="A14" s="113" t="str">
        <x:v>Year 3 net cash inflow</x:v>
      </x:c>
      <x:c r="B14" s="114" t="n">
        <x:v>14</x:v>
      </x:c>
      <x:c r="C14" s="114" t="n">
        <x:v>11</x:v>
      </x:c>
      <x:c r="D14" s="114" t="n">
        <x:v>20</x:v>
      </x:c>
      <x:c r="E14" s="109"/>
      <x:c r="F14" s="109"/>
      <x:c r="G14" s="109"/>
      <x:c r="H14" s="109"/>
      <x:c r="I14" s="109"/>
      <x:c r="J14" s="109"/>
      <x:c r="K14" s="109"/>
      <x:c r="L14" s="109"/>
    </x:row>
    <x:row r="15" ht="15" hidden="0" customHeight="1">
      <x:c r="A15" s="113" t="str">
        <x:v>Year 4 net cash inflow</x:v>
      </x:c>
      <x:c r="B15" s="114" t="n">
        <x:v>10</x:v>
      </x:c>
      <x:c r="C15" s="114" t="n">
        <x:v>11</x:v>
      </x:c>
      <x:c r="D15" s="114" t="n">
        <x:v>25</x:v>
      </x:c>
      <x:c r="E15" s="109"/>
      <x:c r="F15" s="109"/>
      <x:c r="G15" s="109"/>
      <x:c r="H15" s="109"/>
      <x:c r="I15" s="109"/>
      <x:c r="J15" s="109"/>
      <x:c r="K15" s="109"/>
      <x:c r="L15" s="109"/>
    </x:row>
    <x:row r="16" ht="15" hidden="0" customHeight="1">
      <x:c r="A16" s="113" t="str">
        <x:v>Year 5 net cash inflow</x:v>
      </x:c>
      <x:c r="B16" s="114" t="n">
        <x:v>8</x:v>
      </x:c>
      <x:c r="C16" s="114" t="n">
        <x:v>11</x:v>
      </x:c>
      <x:c r="D16" s="114" t="n">
        <x:v>5</x:v>
      </x:c>
      <x:c r="E16" s="109"/>
      <x:c r="F16" s="109"/>
      <x:c r="G16" s="109"/>
      <x:c r="H16" s="109"/>
      <x:c r="I16" s="109"/>
      <x:c r="J16" s="109"/>
      <x:c r="K16" s="109"/>
      <x:c r="L16" s="109"/>
    </x:row>
    <x:row r="17" ht="15" hidden="0" customHeight="1">
      <x:c r="A17" s="109"/>
      <x:c r="B17" s="109"/>
      <x:c r="C17" s="109"/>
      <x:c r="D17" s="109"/>
      <x:c r="E17" s="109"/>
      <x:c r="F17" s="109"/>
      <x:c r="G17" s="109"/>
      <x:c r="H17" s="109"/>
      <x:c r="I17" s="109"/>
      <x:c r="J17" s="109"/>
      <x:c r="K17" s="109"/>
      <x:c r="L17" s="109"/>
    </x:row>
    <x:row r="18" ht="22" hidden="0" customHeight="1">
      <x:c r="A18" s="15" t="str">
        <x:v>CUMULATIVE CASH FLOW (£m)</x:v>
      </x:c>
      <x:c r="B18" s="15"/>
      <x:c r="C18" s="15"/>
      <x:c r="D18" s="15"/>
      <x:c r="E18" s="109"/>
      <x:c r="F18" s="109"/>
      <x:c r="G18" s="109"/>
      <x:c r="H18" s="109"/>
      <x:c r="I18" s="109"/>
      <x:c r="J18" s="109"/>
      <x:c r="K18" s="109"/>
      <x:c r="L18" s="109"/>
    </x:row>
    <x:row r="19" ht="15" hidden="0" customHeight="1">
      <x:c r="A19" s="35" t="str">
        <x:v>Year</x:v>
      </x:c>
      <x:c r="B19" s="35" t="str">
        <x:v>Project A</x:v>
      </x:c>
      <x:c r="C19" s="35" t="str">
        <x:v>Project B</x:v>
      </x:c>
      <x:c r="D19" s="35" t="str">
        <x:v>Project C</x:v>
      </x:c>
      <x:c r="E19" s="109"/>
      <x:c r="F19" s="109"/>
      <x:c r="G19" s="109"/>
      <x:c r="H19" s="109"/>
      <x:c r="I19" s="109"/>
      <x:c r="J19" s="109"/>
      <x:c r="K19" s="109"/>
      <x:c r="L19" s="109"/>
    </x:row>
    <x:row r="20" ht="15" hidden="0" customHeight="1">
      <x:c r="A20" s="109" t="str">
        <x:v>Year 0</x:v>
      </x:c>
      <x:c r="B20" s="115" t="n">
        <x:f>-B11</x:f>
        <x:v>-50</x:v>
      </x:c>
      <x:c r="C20" s="115" t="n">
        <x:f>-C11</x:f>
        <x:v>-50</x:v>
      </x:c>
      <x:c r="D20" s="115" t="n">
        <x:f>-D11</x:f>
        <x:v>-50</x:v>
      </x:c>
      <x:c r="E20" s="109"/>
      <x:c r="F20" s="109"/>
      <x:c r="G20" s="109"/>
      <x:c r="H20" s="109"/>
      <x:c r="I20" s="109"/>
      <x:c r="J20" s="109"/>
      <x:c r="K20" s="109"/>
      <x:c r="L20" s="109"/>
    </x:row>
    <x:row r="21" ht="15" hidden="0" customHeight="1">
      <x:c r="A21" s="109" t="str">
        <x:v>Year 1</x:v>
      </x:c>
      <x:c r="B21" s="115" t="n">
        <x:f>B20+B12</x:f>
        <x:v>-40</x:v>
      </x:c>
      <x:c r="C21" s="115" t="n">
        <x:f>C20+C12</x:f>
        <x:v>-39</x:v>
      </x:c>
      <x:c r="D21" s="115" t="n">
        <x:f>D20+D12</x:f>
        <x:v>-45</x:v>
      </x:c>
      <x:c r="E21" s="109"/>
      <x:c r="F21" s="109"/>
      <x:c r="G21" s="109"/>
      <x:c r="H21" s="109"/>
      <x:c r="I21" s="109"/>
      <x:c r="J21" s="109"/>
      <x:c r="K21" s="109"/>
      <x:c r="L21" s="109"/>
    </x:row>
    <x:row r="22" ht="15" hidden="0" customHeight="1">
      <x:c r="A22" s="109" t="str">
        <x:v>Year 2</x:v>
      </x:c>
      <x:c r="B22" s="115" t="n">
        <x:f>B21+B13</x:f>
        <x:v>-28</x:v>
      </x:c>
      <x:c r="C22" s="115" t="n">
        <x:f>C21+C13</x:f>
        <x:v>-28</x:v>
      </x:c>
      <x:c r="D22" s="115" t="n">
        <x:f>D21+D13</x:f>
        <x:v>-35</x:v>
      </x:c>
      <x:c r="E22" s="109"/>
      <x:c r="F22" s="109"/>
      <x:c r="G22" s="109"/>
      <x:c r="H22" s="109"/>
      <x:c r="I22" s="109"/>
      <x:c r="J22" s="109"/>
      <x:c r="K22" s="109"/>
      <x:c r="L22" s="109"/>
    </x:row>
    <x:row r="23" ht="15" hidden="0" customHeight="1">
      <x:c r="A23" s="109" t="str">
        <x:v>Year 3</x:v>
      </x:c>
      <x:c r="B23" s="115" t="n">
        <x:f>B22+B14</x:f>
        <x:v>-14</x:v>
      </x:c>
      <x:c r="C23" s="115" t="n">
        <x:f>C22+C14</x:f>
        <x:v>-17</x:v>
      </x:c>
      <x:c r="D23" s="115" t="n">
        <x:f>D22+D14</x:f>
        <x:v>-15</x:v>
      </x:c>
      <x:c r="E23" s="109"/>
      <x:c r="F23" s="109"/>
      <x:c r="G23" s="109"/>
      <x:c r="H23" s="109"/>
      <x:c r="I23" s="109"/>
      <x:c r="J23" s="109"/>
      <x:c r="K23" s="109"/>
      <x:c r="L23" s="109"/>
    </x:row>
    <x:row r="24" ht="15" hidden="0" customHeight="1">
      <x:c r="A24" s="109" t="str">
        <x:v>Year 4</x:v>
      </x:c>
      <x:c r="B24" s="115" t="n">
        <x:f>B23+B15</x:f>
        <x:v>-4</x:v>
      </x:c>
      <x:c r="C24" s="115" t="n">
        <x:f>C23+C15</x:f>
        <x:v>-6</x:v>
      </x:c>
      <x:c r="D24" s="115" t="n">
        <x:f>D23+D15</x:f>
        <x:v>10</x:v>
      </x:c>
      <x:c r="E24" s="109"/>
      <x:c r="F24" s="109"/>
      <x:c r="G24" s="109"/>
      <x:c r="H24" s="109"/>
      <x:c r="I24" s="109"/>
      <x:c r="J24" s="109"/>
      <x:c r="K24" s="109"/>
      <x:c r="L24" s="109"/>
    </x:row>
    <x:row r="25" ht="15" hidden="0" customHeight="1">
      <x:c r="A25" s="116" t="str">
        <x:v>Year 5</x:v>
      </x:c>
      <x:c r="B25" s="117" t="n">
        <x:f>B24+B16</x:f>
        <x:v>4</x:v>
      </x:c>
      <x:c r="C25" s="117" t="n">
        <x:f>C24+C16</x:f>
        <x:v>5</x:v>
      </x:c>
      <x:c r="D25" s="117" t="n">
        <x:f>D24+D16</x:f>
        <x:v>15</x:v>
      </x:c>
      <x:c r="E25" s="109"/>
      <x:c r="F25" s="109"/>
      <x:c r="G25" s="109"/>
      <x:c r="H25" s="109"/>
      <x:c r="I25" s="109"/>
      <x:c r="J25" s="109"/>
      <x:c r="K25" s="109"/>
      <x:c r="L25" s="109"/>
    </x:row>
    <x:row r="26" ht="15" hidden="0" customHeight="1">
      <x:c r="A26" s="109"/>
      <x:c r="B26" s="109"/>
      <x:c r="C26" s="109"/>
      <x:c r="D26" s="109"/>
      <x:c r="E26" s="109"/>
      <x:c r="F26" s="109"/>
      <x:c r="G26" s="109"/>
      <x:c r="H26" s="109"/>
      <x:c r="I26" s="109"/>
      <x:c r="J26" s="109"/>
      <x:c r="K26" s="109"/>
      <x:c r="L26" s="109"/>
    </x:row>
    <x:row r="27" ht="15" hidden="0" customHeight="1">
      <x:c r="A27" s="109"/>
      <x:c r="B27" s="109"/>
      <x:c r="C27" s="109"/>
      <x:c r="D27" s="109"/>
      <x:c r="E27" s="109"/>
      <x:c r="F27" s="109"/>
      <x:c r="G27" s="109"/>
      <x:c r="H27" s="109"/>
      <x:c r="I27" s="109"/>
      <x:c r="J27" s="109"/>
      <x:c r="K27" s="109"/>
      <x:c r="L27" s="109"/>
    </x:row>
    <x:row r="28" ht="22" hidden="0" customHeight="1">
      <x:c r="A28" s="15" t="str">
        <x:v>INVESTMENT APPRAISAL RESULTS</x:v>
      </x:c>
      <x:c r="B28" s="15"/>
      <x:c r="C28" s="15"/>
      <x:c r="D28" s="15"/>
      <x:c r="E28" s="15"/>
      <x:c r="F28" s="109"/>
      <x:c r="G28" s="109"/>
      <x:c r="H28" s="109"/>
      <x:c r="I28" s="109"/>
      <x:c r="J28" s="109"/>
      <x:c r="K28" s="109"/>
      <x:c r="L28" s="109"/>
    </x:row>
    <x:row r="29" ht="15" hidden="0" customHeight="1">
      <x:c r="A29" s="35" t="str">
        <x:v>Metric</x:v>
      </x:c>
      <x:c r="B29" s="35" t="str">
        <x:v>Project A</x:v>
      </x:c>
      <x:c r="C29" s="35" t="str">
        <x:v>Project B</x:v>
      </x:c>
      <x:c r="D29" s="35" t="str">
        <x:v>Project C</x:v>
      </x:c>
      <x:c r="E29" s="35" t="str">
        <x:v>Calculation basis</x:v>
      </x:c>
      <x:c r="F29" s="109"/>
      <x:c r="G29" s="109"/>
      <x:c r="H29" s="109"/>
      <x:c r="I29" s="109"/>
      <x:c r="J29" s="109"/>
      <x:c r="K29" s="109"/>
      <x:c r="L29" s="109"/>
    </x:row>
    <x:row r="30" ht="26.399999618530273" hidden="0" customHeight="1">
      <x:c r="A30" s="109" t="str">
        <x:v>Payback Period (years)</x:v>
      </x:c>
      <x:c r="B30" s="118" t="n">
        <x:f>IF(B21&gt;=0,ABS(B20)/B12,IF(B22&gt;=0,1+ABS(B21)/B13,IF(B23&gt;=0,2+ABS(B22)/B14,IF(B24&gt;=0,3+ABS(B23)/B15,IF(B25&gt;=0,4+ABS(B24)/B16,"Not paid back")))))</x:f>
        <x:v>4.5</x:v>
      </x:c>
      <x:c r="C30" s="118" t="n">
        <x:f>IF(C21&gt;=0,ABS(C20)/C12,IF(C22&gt;=0,1+ABS(C21)/C13,IF(C23&gt;=0,2+ABS(C22)/C14,IF(C24&gt;=0,3+ABS(C23)/C15,IF(C25&gt;=0,4+ABS(C24)/C16,"Not paid back")))))</x:f>
        <x:v>4.545454545454545</x:v>
      </x:c>
      <x:c r="D30" s="118" t="n">
        <x:f>IF(D21&gt;=0,ABS(D20)/D12,IF(D22&gt;=0,1+ABS(D21)/D13,IF(D23&gt;=0,2+ABS(D22)/D14,IF(D24&gt;=0,3+ABS(D23)/D15,IF(D25&gt;=0,4+ABS(D24)/D16,"Not paid back")))))</x:f>
        <x:v>3.6</x:v>
      </x:c>
      <x:c r="E30" s="113" t="str">
        <x:v>Full years before recovery + unrecovered amount ÷ following year's cash inflow</x:v>
      </x:c>
      <x:c r="F30" s="109"/>
      <x:c r="G30" s="109"/>
      <x:c r="H30" s="109"/>
      <x:c r="I30" s="109"/>
      <x:c r="J30" s="109"/>
      <x:c r="K30" s="109"/>
      <x:c r="L30" s="109"/>
    </x:row>
    <x:row r="31" ht="15" hidden="0" customHeight="1">
      <x:c r="A31" s="109" t="str">
        <x:v>Total cash inflows (£m)</x:v>
      </x:c>
      <x:c r="B31" s="119" t="n">
        <x:f>SUM(B12:B16)</x:f>
        <x:v>54</x:v>
      </x:c>
      <x:c r="C31" s="119" t="n">
        <x:f>SUM(C12:C16)</x:f>
        <x:v>55</x:v>
      </x:c>
      <x:c r="D31" s="119" t="n">
        <x:f>SUM(D12:D16)</x:f>
        <x:v>65</x:v>
      </x:c>
      <x:c r="E31" s="113" t="str">
        <x:v>SUM of Year 1–5 net cash inflows</x:v>
      </x:c>
      <x:c r="F31" s="109"/>
      <x:c r="G31" s="109"/>
      <x:c r="H31" s="109"/>
      <x:c r="I31" s="109"/>
      <x:c r="J31" s="109"/>
      <x:c r="K31" s="109"/>
      <x:c r="L31" s="109"/>
    </x:row>
    <x:row r="32" ht="15" hidden="0" customHeight="1">
      <x:c r="A32" s="109" t="str">
        <x:v>Annual depreciation (£m)</x:v>
      </x:c>
      <x:c r="B32" s="119" t="n">
        <x:f>(B11-$B$7)/$B$6</x:f>
        <x:v>10</x:v>
      </x:c>
      <x:c r="C32" s="119" t="n">
        <x:f>(C11-$B$7)/$B$6</x:f>
        <x:v>10</x:v>
      </x:c>
      <x:c r="D32" s="119" t="n">
        <x:f>(D11-$B$7)/$B$6</x:f>
        <x:v>10</x:v>
      </x:c>
      <x:c r="E32" s="113" t="str">
        <x:v>(Initial investment – residual value) ÷ project life</x:v>
      </x:c>
      <x:c r="F32" s="109"/>
      <x:c r="G32" s="109"/>
      <x:c r="H32" s="109"/>
      <x:c r="I32" s="109"/>
      <x:c r="J32" s="109"/>
      <x:c r="K32" s="109"/>
      <x:c r="L32" s="109"/>
    </x:row>
    <x:row r="33" ht="15" hidden="0" customHeight="1">
      <x:c r="A33" s="109" t="str">
        <x:v>Average annual accounting profit (£m)</x:v>
      </x:c>
      <x:c r="B33" s="119" t="n">
        <x:f>(SUM(B12:B16)-B11)/$B$6</x:f>
        <x:v>0.8</x:v>
      </x:c>
      <x:c r="C33" s="119" t="n">
        <x:f>(SUM(C12:C16)-C11)/$B$6</x:f>
        <x:v>1</x:v>
      </x:c>
      <x:c r="D33" s="119" t="n">
        <x:f>(SUM(D12:D16)-D11)/$B$6</x:f>
        <x:v>3</x:v>
      </x:c>
      <x:c r="E33" s="113" t="str">
        <x:v>(Total cash inflows – initial investment) ÷ project life</x:v>
      </x:c>
      <x:c r="F33" s="109"/>
      <x:c r="G33" s="109"/>
      <x:c r="H33" s="109"/>
      <x:c r="I33" s="109"/>
      <x:c r="J33" s="109"/>
      <x:c r="K33" s="109"/>
      <x:c r="L33" s="109"/>
    </x:row>
    <x:row r="34" ht="15" hidden="0" customHeight="1">
      <x:c r="A34" s="116" t="str">
        <x:v>Accounting Rate of Return (ARR)</x:v>
      </x:c>
      <x:c r="B34" s="120" t="n">
        <x:f>B33/B11</x:f>
        <x:v>0.016</x:v>
      </x:c>
      <x:c r="C34" s="120" t="n">
        <x:f>C33/C11</x:f>
        <x:v>0.02</x:v>
      </x:c>
      <x:c r="D34" s="120" t="n">
        <x:f>D33/D11</x:f>
        <x:v>0.06</x:v>
      </x:c>
      <x:c r="E34" s="121" t="str">
        <x:v>Average annual accounting profit ÷ initial investment</x:v>
      </x:c>
      <x:c r="F34" s="109"/>
      <x:c r="G34" s="109"/>
      <x:c r="H34" s="109"/>
      <x:c r="I34" s="109"/>
      <x:c r="J34" s="109"/>
      <x:c r="K34" s="109"/>
      <x:c r="L34" s="109"/>
    </x:row>
    <x:row r="35" ht="26.399999618530273" hidden="0" customHeight="1">
      <x:c r="A35" s="109" t="str">
        <x:v>Present value of cash inflows (£m)</x:v>
      </x:c>
      <x:c r="B35" s="119" t="n">
        <x:f>NPV($B$5,B12:B16)</x:f>
        <x:v>43.45594058139759</x:v>
      </x:c>
      <x:c r="C35" s="119" t="n">
        <x:f>NPV($B$5,C12:C16)</x:f>
        <x:v>43.91981040785894</x:v>
      </x:c>
      <x:c r="D35" s="119" t="n">
        <x:f>NPV($B$5,D12:D16)</x:f>
        <x:v>50.85832495813096</x:v>
      </x:c>
      <x:c r="E35" s="113" t="str">
        <x:v>Excel NPV function applied to Years 1–5 cash inflows at 8%</x:v>
      </x:c>
      <x:c r="F35" s="109"/>
      <x:c r="G35" s="109"/>
      <x:c r="H35" s="109"/>
      <x:c r="I35" s="109"/>
      <x:c r="J35" s="109"/>
      <x:c r="K35" s="109"/>
      <x:c r="L35" s="109"/>
    </x:row>
    <x:row r="36" ht="15" hidden="0" customHeight="1">
      <x:c r="A36" s="122" t="str">
        <x:v>Net Present Value (NPV) (£m)</x:v>
      </x:c>
      <x:c r="B36" s="123" t="n">
        <x:f>B35-B11</x:f>
        <x:v>-6.544059418602409</x:v>
      </x:c>
      <x:c r="C36" s="123" t="n">
        <x:f>C35-C11</x:f>
        <x:v>-6.0801895921410605</x:v>
      </x:c>
      <x:c r="D36" s="123" t="n">
        <x:f>D35-D11</x:f>
        <x:v>0.8583249581309573</x:v>
      </x:c>
      <x:c r="E36" s="124" t="str">
        <x:v>Present value of cash inflows – initial investment</x:v>
      </x:c>
      <x:c r="F36" s="109"/>
      <x:c r="G36" s="109"/>
      <x:c r="H36" s="109"/>
      <x:c r="I36" s="109"/>
      <x:c r="J36" s="109"/>
      <x:c r="K36" s="109"/>
      <x:c r="L36" s="109"/>
    </x:row>
    <x:row r="37" ht="15" hidden="0" customHeight="1">
      <x:c r="A37" s="109"/>
      <x:c r="B37" s="109"/>
      <x:c r="C37" s="109"/>
      <x:c r="D37" s="109"/>
      <x:c r="E37" s="109"/>
      <x:c r="F37" s="109"/>
      <x:c r="G37" s="109"/>
      <x:c r="H37" s="109"/>
      <x:c r="I37" s="109"/>
      <x:c r="J37" s="109"/>
      <x:c r="K37" s="109"/>
      <x:c r="L37" s="109"/>
    </x:row>
    <x:row r="38" ht="15" hidden="0" customHeight="1">
      <x:c r="A38" s="109"/>
      <x:c r="B38" s="109"/>
      <x:c r="C38" s="109"/>
      <x:c r="D38" s="109"/>
      <x:c r="E38" s="109"/>
      <x:c r="F38" s="109"/>
      <x:c r="G38" s="109"/>
      <x:c r="H38" s="109"/>
      <x:c r="I38" s="109"/>
      <x:c r="J38" s="109"/>
      <x:c r="K38" s="109"/>
      <x:c r="L38" s="109"/>
    </x:row>
    <x:row r="39" ht="22" hidden="0" customHeight="1">
      <x:c r="A39" s="15" t="str">
        <x:v>FORMULAS AND ASSUMPTIONS USED</x:v>
      </x:c>
      <x:c r="B39" s="15"/>
      <x:c r="C39" s="15"/>
      <x:c r="D39" s="15"/>
      <x:c r="E39" s="15"/>
      <x:c r="F39" s="109"/>
      <x:c r="G39" s="109"/>
      <x:c r="H39" s="109"/>
      <x:c r="I39" s="109"/>
      <x:c r="J39" s="109"/>
      <x:c r="K39" s="109"/>
      <x:c r="L39" s="109"/>
    </x:row>
    <x:row r="40" ht="66" hidden="0" customHeight="1">
      <x:c r="A40" s="110" t="str">
        <x:v>PBP formula</x:v>
      </x:c>
      <x:c r="B40" s="113" t="str">
        <x:v>Full years before recovery + unrecovered investment / next year's cash inflow</x:v>
      </x:c>
      <x:c r="C40" s="109"/>
      <x:c r="D40" s="109"/>
      <x:c r="E40" s="109"/>
      <x:c r="F40" s="109"/>
      <x:c r="G40" s="109"/>
      <x:c r="H40" s="109"/>
      <x:c r="I40" s="109"/>
      <x:c r="J40" s="109"/>
      <x:c r="K40" s="109"/>
      <x:c r="L40" s="109"/>
    </x:row>
    <x:row r="41" ht="39.599998474121094" hidden="0" customHeight="1">
      <x:c r="A41" s="110" t="str">
        <x:v>ARR formula</x:v>
      </x:c>
      <x:c r="B41" s="113" t="str">
        <x:v>Average annual accounting profit / initial investment</x:v>
      </x:c>
      <x:c r="C41" s="109"/>
      <x:c r="D41" s="109"/>
      <x:c r="E41" s="109"/>
      <x:c r="F41" s="109"/>
      <x:c r="G41" s="109"/>
      <x:c r="H41" s="109"/>
      <x:c r="I41" s="109"/>
      <x:c r="J41" s="109"/>
      <x:c r="K41" s="109"/>
      <x:c r="L41" s="109"/>
    </x:row>
    <x:row r="42" ht="52.79999923706055" hidden="0" customHeight="1">
      <x:c r="A42" s="110" t="str">
        <x:v>NPV function</x:v>
      </x:c>
      <x:c r="B42" s="113" t="str">
        <x:v>=NPV(discount rate, Year 1:Year 5 cash inflows) - initial investment</x:v>
      </x:c>
      <x:c r="C42" s="109"/>
      <x:c r="D42" s="109"/>
      <x:c r="E42" s="109"/>
      <x:c r="F42" s="109"/>
      <x:c r="G42" s="109"/>
      <x:c r="H42" s="109"/>
      <x:c r="I42" s="109"/>
      <x:c r="J42" s="109"/>
      <x:c r="K42" s="109"/>
      <x:c r="L42" s="109"/>
    </x:row>
    <x:row r="43" ht="52.79999923706055" hidden="0" customHeight="1">
      <x:c r="A43" s="110" t="str">
        <x:v>Depreciation assumption</x:v>
      </x:c>
      <x:c r="B43" s="113" t="str">
        <x:v>Straight-line depreciation over five years to a zero residual value</x:v>
      </x:c>
      <x:c r="C43" s="109"/>
      <x:c r="D43" s="109"/>
      <x:c r="E43" s="109"/>
      <x:c r="F43" s="109"/>
      <x:c r="G43" s="109"/>
      <x:c r="H43" s="109"/>
      <x:c r="I43" s="109"/>
      <x:c r="J43" s="109"/>
      <x:c r="K43" s="109"/>
      <x:c r="L43" s="109"/>
    </x:row>
    <x:row r="44" ht="66" hidden="0" customHeight="1">
      <x:c r="A44" s="125" t="str">
        <x:v>Source</x:v>
      </x:c>
      <x:c r="B44" s="126" t="str">
        <x:v>Assessment Brief supplied by the user; all project values are in £ millions</x:v>
      </x:c>
      <x:c r="C44" s="109"/>
      <x:c r="D44" s="109"/>
      <x:c r="E44" s="109"/>
      <x:c r="F44" s="109"/>
      <x:c r="G44" s="109"/>
      <x:c r="H44" s="109"/>
      <x:c r="I44" s="109"/>
      <x:c r="J44" s="109"/>
      <x:c r="K44" s="109"/>
      <x:c r="L44" s="109"/>
    </x:row>
    <x:row r="45" ht="15" hidden="0" customHeight="1">
      <x:c r="A45" s="109"/>
      <x:c r="B45" s="109"/>
      <x:c r="C45" s="109"/>
      <x:c r="D45" s="109"/>
      <x:c r="E45" s="109"/>
      <x:c r="F45" s="109"/>
      <x:c r="G45" s="109"/>
      <x:c r="H45" s="109"/>
      <x:c r="I45" s="109"/>
      <x:c r="J45" s="109"/>
      <x:c r="K45" s="109"/>
      <x:c r="L45" s="109"/>
    </x:row>
    <x:row r="46" ht="22" hidden="0" customHeight="1">
      <x:c r="A46" s="15" t="str">
        <x:v>MODEL CONCLUSION</x:v>
      </x:c>
      <x:c r="B46" s="15"/>
      <x:c r="C46" s="15"/>
      <x:c r="D46" s="15"/>
      <x:c r="E46" s="15"/>
      <x:c r="F46" s="109"/>
      <x:c r="G46" s="109"/>
      <x:c r="H46" s="109"/>
      <x:c r="I46" s="109"/>
      <x:c r="J46" s="109"/>
      <x:c r="K46" s="109"/>
      <x:c r="L46" s="109"/>
    </x:row>
    <x:row r="47" ht="79.19999694824219" hidden="0" customHeight="1">
      <x:c r="A47" s="104" t="str">
        <x:v>Project C is the preferred investment. It has the shortest payback period, the highest ARR, and the only positive NPV at the 8% discount rate. Projects A and B both produce negative NPVs and therefore do not meet the required return.</x:v>
      </x:c>
      <x:c r="B47" s="104"/>
      <x:c r="C47" s="104"/>
      <x:c r="D47" s="104"/>
      <x:c r="E47" s="104"/>
      <x:c r="F47" s="109"/>
      <x:c r="G47" s="109"/>
      <x:c r="H47" s="109"/>
      <x:c r="I47" s="109"/>
      <x:c r="J47" s="109"/>
      <x:c r="K47" s="109"/>
      <x:c r="L47" s="109"/>
    </x:row>
    <x:row r="48" ht="15" hidden="0" customHeight="1">
      <x:c r="A48" s="104"/>
      <x:c r="B48" s="104"/>
      <x:c r="C48" s="104"/>
      <x:c r="D48" s="104"/>
      <x:c r="E48" s="104"/>
      <x:c r="F48" s="109"/>
      <x:c r="G48" s="109"/>
      <x:c r="H48" s="109"/>
      <x:c r="I48" s="109"/>
      <x:c r="J48" s="109"/>
      <x:c r="K48" s="109"/>
      <x:c r="L48" s="109"/>
    </x:row>
    <x:row r="49" ht="15" hidden="0" customHeight="1">
      <x:c r="A49" s="104"/>
      <x:c r="B49" s="104"/>
      <x:c r="C49" s="104"/>
      <x:c r="D49" s="104"/>
      <x:c r="E49" s="104"/>
      <x:c r="F49" s="109"/>
      <x:c r="G49" s="109"/>
      <x:c r="H49" s="109"/>
      <x:c r="I49" s="109"/>
      <x:c r="J49" s="109"/>
      <x:c r="K49" s="109"/>
      <x:c r="L49" s="109"/>
    </x:row>
  </x:sheetData>
  <x:mergeCells>
    <x:mergeCell ref="A1:L1"/>
    <x:mergeCell ref="A2:L2"/>
    <x:mergeCell ref="A4:D4"/>
    <x:mergeCell ref="A9:D9"/>
    <x:mergeCell ref="A18:D18"/>
    <x:mergeCell ref="A28:E28"/>
    <x:mergeCell ref="A39:E39"/>
    <x:mergeCell ref="A46:E46"/>
    <x:mergeCell ref="A47:E49"/>
  </x:mergeCells>
  <x:conditionalFormatting sqref="B36:D36">
    <x:cfRule type="cellIs" dxfId="0" priority="1" operator="greaterThan">
      <x:formula>0</x:formula>
    </x:cfRule>
    <x:cfRule type="cellIs" dxfId="1" priority="2" operator="lessThan">
      <x:formula>0</x:formula>
    </x:cfRule>
  </x:conditionalFormatting>
  <x:pageMargins left="0.7" right="0.7" top="0.75" bottom="0.75" header="0.3" footer="0.3"/>
  <x:drawing xmlns:r="http://schemas.openxmlformats.org/officeDocument/2006/relationships" r:id="R26a5e2e0cc474c78"/>
</x:worksheet>
</file>