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C35A4DF5-CD33-434A-9EAA-E1B6DF300733}"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31" l="1"/>
  <c r="O23" i="27"/>
  <c r="E6" i="31" s="1"/>
  <c r="P38" i="20"/>
  <c r="E5" i="31" s="1"/>
  <c r="F11" i="31"/>
  <c r="P22" i="28"/>
  <c r="E7" i="31" s="1"/>
  <c r="N44" i="26"/>
  <c r="E4" i="31" s="1"/>
  <c r="Q38" i="7"/>
  <c r="E10" i="31" s="1" a="1"/>
  <c r="E10" i="31" s="1"/>
  <c r="G49" i="25"/>
  <c r="E3" i="31" s="1"/>
  <c r="P24" i="29"/>
  <c r="E8" i="31" s="1"/>
  <c r="E11" i="3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<sst xmlns="http://schemas.openxmlformats.org/spreadsheetml/2006/main" count="319" uniqueCount="203">
  <si>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</si>
  <si>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</si>
  <si>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</si>
  <si>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</si>
  <si>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</si>
  <si>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</si>
  <si>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</si>
  <si>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</si>
  <si>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</si>
  <si>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</si>
  <si>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</si>
  <si>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</si>
  <si>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</si>
  <si>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</si>
  <si>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</si>
  <si>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</si>
  <si>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</si>
  <si>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</si>
  <si>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</si>
  <si>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</si>
  <si>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</si>
  <si>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</si>
  <si>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</si>
  <si>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</si>
  <si>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</si>
  <si>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</si>
  <si>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</si>
  <si>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</si>
  <si>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</si>
  <si>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</si>
  <si>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</si>
  <si>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</si>
  <si>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</si>
  <si>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</si>
  <si>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</si>
  <si>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</si>
  <si>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</si>
  <si>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</si>
  <si>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</si>
  <si>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</si>
  <si>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</si>
  <si>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</si>
  <si>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</si>
  <si>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</si>
  <si>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</si>
  <si>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</si>
  <si>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</si>
  <si>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</si>
  <si>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</si>
  <si>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</si>
  <si>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</si>
  <si>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</si>
  <si>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</si>
  <si>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</si>
  <si>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</si>
  <si>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</si>
  <si>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</si>
  <si>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</si>
  <si>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</si>
  <si>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</si>
  <si>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</si>
  <si>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</si>
  <si>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</si>
  <si>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</si>
  <si>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</si>
  <si>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</si>
  <si>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</si>
  <si>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</si>
  <si>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</si>
  <si>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</si>
  <si>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</si>
  <si>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</si>
  <si>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</si>
  <si>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</si>
  <si>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</si>
  <si>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</si>
  <si>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</si>
  <si>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</si>
  <si>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</si>
  <si>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</si>
  <si>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</si>
  <si>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</si>
  <si>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</si>
  <si>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</si>
  <si>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</si>
  <si>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</si>
  <si>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</si>
  <si>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</si>
  <si>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</si>
  <si>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</si>
  <si>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</si>
  <si>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</si>
  <si>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</si>
  <si>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</si>
  <si>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</si>
  <si>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</si>
  <si>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</si>
  <si>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</si>
  <si>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</si>
  <si>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</si>
  <si>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</si>
  <si>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</si>
  <si>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</si>
  <si>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</si>
  <si>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</si>
  <si>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</si>
  <si>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</si>
  <si>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</si>
  <si>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</si>
  <si>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</si>
  <si>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</si>
  <si>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</si>
  <si>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</si>
  <si>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</si>
  <si>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</si>
  <si>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</si>
  <si>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</si>
  <si>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</si>
  <si>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</si>
  <si>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</si>
  <si>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</si>
  <si>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</si>
  <si>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</si>
  <si>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</si>
  <si>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</si>
  <si>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</si>
  <si>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</si>
  <si>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</si>
  <si>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</si>
  <si>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</si>
  <si>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</si>
  <si>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</si>
  <si>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</si>
  <si>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</si>
  <si>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</si>
  <si>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</si>
  <si>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</si>
  <si>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</si>
  <si>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</si>
  <si>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</si>
  <si>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</si>
  <si>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</si>
  <si>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</si>
  <si>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</si>
  <si>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</si>
  <si>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</si>
  <si>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</si>
  <si>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</si>
  <si>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</si>
  <si>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</si>
  <si>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</si>
  <si>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</si>
  <si>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Ryan Hunt</t>
  </si>
  <si>
    <t>Dust Jacket/Sleeved clothing, Protective goggles, steel toe boots</t>
  </si>
  <si>
    <t>Get hired to work within the industry, and become a chartered engineer</t>
  </si>
  <si>
    <t>Become a Chartered engineer</t>
  </si>
  <si>
    <t>Complete the relevant masters level of education.</t>
  </si>
  <si>
    <t>This education could be achieved either by doing the masters course offered by UWTSD, or by completing courses within employment</t>
  </si>
  <si>
    <t>Complete the assessment panel/ interview required for the achievement</t>
  </si>
  <si>
    <t>Graduate from UWTSD with a BEng</t>
  </si>
  <si>
    <t>completing the assignments given with a target mark of 70%, improving throughout the years</t>
  </si>
  <si>
    <t>The university Library, the IMechE Library, and online journals will be helpful in writing higher quality papers</t>
  </si>
  <si>
    <t>using feedback from previous assignments, seeing my pass mark increase as my time in education goes forward will be my measurement of success</t>
  </si>
  <si>
    <t>30mm</t>
  </si>
  <si>
    <t>0.2mm</t>
  </si>
  <si>
    <t>29.97mm</t>
  </si>
  <si>
    <t>105mm</t>
  </si>
  <si>
    <t>104.96mm</t>
  </si>
  <si>
    <t>36mm</t>
  </si>
  <si>
    <t>0.05mm</t>
  </si>
  <si>
    <t>35.97mm</t>
  </si>
  <si>
    <t>115mm</t>
  </si>
  <si>
    <t>David Cooper, Adrian Dix</t>
  </si>
  <si>
    <t>Graduate from UWTSD , Obtain a Welding qualification</t>
  </si>
  <si>
    <t>Adrian Dix</t>
  </si>
  <si>
    <t>David Cooper</t>
  </si>
  <si>
    <t>Mark Fall</t>
  </si>
  <si>
    <t>9.5 in/s</t>
  </si>
  <si>
    <t>60 lbs</t>
  </si>
  <si>
    <t>2.5 in/s</t>
  </si>
  <si>
    <t>-2.5 in/s</t>
  </si>
  <si>
    <t>-9.5 in/s</t>
  </si>
  <si>
    <t xml:space="preserve">-90 lbs </t>
  </si>
  <si>
    <t>1.4L Ford Duratec 16V</t>
  </si>
  <si>
    <t>155 lbs</t>
  </si>
  <si>
    <t xml:space="preserve"> -30 lbs </t>
  </si>
  <si>
    <t>More H&amp;S legislation should have been included</t>
  </si>
  <si>
    <t>Could have mentioned being careful of the oil and lubricants in the engine on the skin or floor</t>
  </si>
  <si>
    <t>No measurements validated by the technicians for the mill, will give marks for Dimension 1</t>
  </si>
  <si>
    <t>Y</t>
  </si>
  <si>
    <t>Signed off by Technician</t>
  </si>
  <si>
    <t xml:space="preserve">Question asked you to consider areas of the engine, you have only mentioned one area. </t>
  </si>
  <si>
    <t xml:space="preserve">Don’t normally include the negative symbol just the values </t>
  </si>
  <si>
    <t xml:space="preserve">No units included, the units for these are lbf.s/m. Some of the values are slighlty high but still reasonable. </t>
  </si>
  <si>
    <t xml:space="preserve"> It is about using advanced technology to help produced higher quality and more accurate components</t>
  </si>
  <si>
    <t>Could have included the laser cutter and autoclave</t>
  </si>
  <si>
    <t>Was looking for g-code</t>
  </si>
  <si>
    <t>Was looking for PLA or simliar</t>
  </si>
  <si>
    <t>What type of file is needed? You don't mention about the part having to be sliced or any finishing required of the printed part</t>
  </si>
  <si>
    <t xml:space="preserve">You don't mention the resin </t>
  </si>
  <si>
    <t>Often the mould has a release agent put on it so the component doesn’t stick</t>
  </si>
  <si>
    <t>Even with pre-preg, there still has to be a curing process it just doesn't have to be at such elevated temps and pressures</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</si>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</sst>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39">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7" borderId="123" xfId="0" applyFill="1" applyBorder="1" applyAlignment="1">
      <alignment vertical="center"/>
    </xf>
    <xf numFmtId="0" fontId="0" fillId="7" borderId="124" xfId="0" applyFill="1" applyBorder="1" applyAlignment="1">
      <alignment vertical="center"/>
    </xf>
    <xf numFmtId="3" fontId="0" fillId="0" borderId="92" xfId="0" applyNumberFormat="1" applyBorder="1" applyAlignment="1">
      <alignment horizontal="center"/>
    </xf>
    <xf numFmtId="0" fontId="0" fillId="0" borderId="29" xfId="0" quotePrefix="1" applyBorder="1"/>
    <xf numFmtId="0" fontId="0" fillId="0" borderId="73" xfId="0" quotePrefix="1" applyBorder="1"/>
    <xf numFmtId="0" fontId="0" fillId="4" borderId="113"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59"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0" borderId="62" xfId="0" applyFont="1" applyBorder="1" applyAlignment="1">
      <alignment horizontal="center"/>
    </xf>
    <xf numFmtId="0" fontId="9" fillId="0" borderId="37"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6" fillId="0" borderId="16" xfId="0" applyFont="1" applyBorder="1" applyAlignment="1">
      <alignment horizontal="center" wrapText="1"/>
    </xf>
    <xf numFmtId="0" fontId="6" fillId="0" borderId="0" xfId="0" applyFont="1" applyAlignment="1">
      <alignment horizont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0" borderId="62"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xf>
    <xf numFmtId="0" fontId="0" fillId="0" borderId="53" xfId="0" applyBorder="1" applyAlignment="1">
      <alignment horizontal="center"/>
    </xf>
    <xf numFmtId="0" fontId="0" fillId="0" borderId="70" xfId="0" applyBorder="1" applyAlignment="1">
      <alignment horizontal="center"/>
    </xf>
    <xf numFmtId="0" fontId="0" fillId="0" borderId="58" xfId="0" applyBorder="1" applyAlignment="1">
      <alignment horizont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1" xfId="0" applyBorder="1" applyAlignment="1">
      <alignment horizontal="center" wrapText="1"/>
    </xf>
    <xf numFmtId="0" fontId="0" fillId="0" borderId="125"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0</xdr:colOff>
      <xdr:row>35</xdr:row>
      <xdr:rowOff>190500</xdr:rowOff>
    </xdr:from>
    <xdr:to>
      <xdr:col>15</xdr:col>
      <xdr:colOff>571500</xdr:colOff>
      <xdr:row>42</xdr:row>
      <xdr:rowOff>190500</xdr:rowOff>
    </xdr:to>
    <xdr:sp macro="" textlink="">
      <xdr:nvSpPr>
        <xdr:cNvPr id="2" name="TextBox 1">
          <a:extLst>
            <a:ext uri="{FF2B5EF4-FFF2-40B4-BE49-F238E27FC236}">
              <a16:creationId xmlns:a16="http://schemas.microsoft.com/office/drawing/2014/main" id="{85C6503A-D691-0EA9-5012-4103F00B706C}"/>
            </a:ext>
          </a:extLst>
        </xdr:cNvPr>
        <xdr:cNvSpPr txBox="1"/>
      </xdr:nvSpPr>
      <xdr:spPr>
        <a:xfrm>
          <a:off x="0" y="7497536"/>
          <a:ext cx="9756321" cy="1428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twoCellAnchor>
    <xdr:from>
      <xdr:col>16</xdr:col>
      <xdr:colOff>54428</xdr:colOff>
      <xdr:row>7</xdr:row>
      <xdr:rowOff>68036</xdr:rowOff>
    </xdr:from>
    <xdr:to>
      <xdr:col>30</xdr:col>
      <xdr:colOff>462643</xdr:colOff>
      <xdr:row>19</xdr:row>
      <xdr:rowOff>1</xdr:rowOff>
    </xdr:to>
    <xdr:sp macro="" textlink="">
      <xdr:nvSpPr>
        <xdr:cNvPr id="3" name="TextBox 2">
          <a:extLst>
            <a:ext uri="{FF2B5EF4-FFF2-40B4-BE49-F238E27FC236}">
              <a16:creationId xmlns:a16="http://schemas.microsoft.com/office/drawing/2014/main" id="{B4CFABAF-C450-EAD0-80E5-46588F739BC0}"/>
            </a:ext>
          </a:extLst>
        </xdr:cNvPr>
        <xdr:cNvSpPr txBox="1"/>
      </xdr:nvSpPr>
      <xdr:spPr>
        <a:xfrm>
          <a:off x="9851571" y="1660072"/>
          <a:ext cx="8980715" cy="2381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Complete a risk</a:t>
          </a:r>
          <a:r>
            <a:rPr lang="en-GB" sz="1400" baseline="0"/>
            <a:t> assessment for any groups undertaking the workshops. Ensure training is completed before entering any workshop space. The university uses an online training assessment that outlines what different safety label and signs mean, what safety gear is required in these spaces, considerations students should take when performing different tasks. It then also assesses student's understanding of this information to ensure they actually understand the needed information</a:t>
          </a:r>
          <a:endParaRPr lang="en-GB" sz="1400"/>
        </a:p>
      </xdr:txBody>
    </xdr:sp>
    <xdr:clientData/>
  </xdr:twoCellAnchor>
  <xdr:twoCellAnchor>
    <xdr:from>
      <xdr:col>8</xdr:col>
      <xdr:colOff>136072</xdr:colOff>
      <xdr:row>7</xdr:row>
      <xdr:rowOff>81643</xdr:rowOff>
    </xdr:from>
    <xdr:to>
      <xdr:col>15</xdr:col>
      <xdr:colOff>66035</xdr:colOff>
      <xdr:row>11</xdr:row>
      <xdr:rowOff>137672</xdr:rowOff>
    </xdr:to>
    <xdr:sp macro="" textlink="">
      <xdr:nvSpPr>
        <xdr:cNvPr id="4" name="TextBox 3">
          <a:extLst>
            <a:ext uri="{FF2B5EF4-FFF2-40B4-BE49-F238E27FC236}">
              <a16:creationId xmlns:a16="http://schemas.microsoft.com/office/drawing/2014/main" id="{4AFF5E5D-995D-4B92-8A81-DC3F15C99D9C}"/>
            </a:ext>
          </a:extLst>
        </xdr:cNvPr>
        <xdr:cNvSpPr txBox="1"/>
      </xdr:nvSpPr>
      <xdr:spPr>
        <a:xfrm>
          <a:off x="5034643" y="1673679"/>
          <a:ext cx="4216213" cy="8724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800" b="0" i="0">
              <a:solidFill>
                <a:schemeClr val="dk1"/>
              </a:solidFill>
              <a:effectLst/>
              <a:latin typeface="+mn-lt"/>
              <a:ea typeface="+mn-ea"/>
              <a:cs typeface="+mn-cs"/>
            </a:rPr>
            <a:t>Health and Safety at Work etc. Act 1974</a:t>
          </a:r>
        </a:p>
        <a:p>
          <a:endParaRPr lang="en-GB" sz="1100"/>
        </a:p>
      </xdr:txBody>
    </xdr:sp>
    <xdr:clientData/>
  </xdr:twoCellAnchor>
  <xdr:twoCellAnchor>
    <xdr:from>
      <xdr:col>0</xdr:col>
      <xdr:colOff>40820</xdr:colOff>
      <xdr:row>27</xdr:row>
      <xdr:rowOff>81641</xdr:rowOff>
    </xdr:from>
    <xdr:to>
      <xdr:col>15</xdr:col>
      <xdr:colOff>544286</xdr:colOff>
      <xdr:row>33</xdr:row>
      <xdr:rowOff>381000</xdr:rowOff>
    </xdr:to>
    <xdr:sp macro="" textlink="">
      <xdr:nvSpPr>
        <xdr:cNvPr id="5" name="TextBox 4">
          <a:extLst>
            <a:ext uri="{FF2B5EF4-FFF2-40B4-BE49-F238E27FC236}">
              <a16:creationId xmlns:a16="http://schemas.microsoft.com/office/drawing/2014/main" id="{2561701C-73B3-FE4C-3F38-113AC55CB863}"/>
            </a:ext>
          </a:extLst>
        </xdr:cNvPr>
        <xdr:cNvSpPr txBox="1"/>
      </xdr:nvSpPr>
      <xdr:spPr>
        <a:xfrm>
          <a:off x="40820" y="5755820"/>
          <a:ext cx="9688287" cy="15240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Wear Appropriate</a:t>
          </a:r>
          <a:r>
            <a:rPr lang="en-GB" sz="1200" baseline="0"/>
            <a:t> PPE</a:t>
          </a:r>
        </a:p>
        <a:p>
          <a:endParaRPr lang="en-GB" sz="1200" baseline="0"/>
        </a:p>
        <a:p>
          <a:r>
            <a:rPr lang="en-GB" sz="1200" baseline="0"/>
            <a:t>Some surfaces on the engine have tight angles, sharp edges or could even present hazard of trapped fingers. IE. Placing the cylinder head on an engine.</a:t>
          </a:r>
        </a:p>
        <a:p>
          <a:endParaRPr lang="en-GB" sz="1200" baseline="0"/>
        </a:p>
        <a:p>
          <a:r>
            <a:rPr lang="en-GB" sz="1200" baseline="0"/>
            <a:t>Preactice safe handling when moving components as they may be heavier than expected.</a:t>
          </a:r>
        </a:p>
        <a:p>
          <a:endParaRPr lang="en-GB" sz="1200" baseline="0"/>
        </a:p>
        <a:p>
          <a:r>
            <a:rPr lang="en-GB" sz="1200"/>
            <a:t>The engine was on an engine stand that has rotation controls</a:t>
          </a:r>
          <a:r>
            <a:rPr lang="en-GB" sz="1200" baseline="0"/>
            <a:t>. (when the locking mechanism is released, the engine can spin freely). ensure locking pin is secure prior to undertaking the activity. Ensure other students in group are aware and away from the engine before changing it's rotation</a:t>
          </a:r>
          <a:endParaRPr lang="en-GB" sz="1200"/>
        </a:p>
      </xdr:txBody>
    </xdr:sp>
    <xdr:clientData/>
  </xdr:twoCellAnchor>
  <xdr:twoCellAnchor>
    <xdr:from>
      <xdr:col>0</xdr:col>
      <xdr:colOff>0</xdr:colOff>
      <xdr:row>36</xdr:row>
      <xdr:rowOff>40822</xdr:rowOff>
    </xdr:from>
    <xdr:to>
      <xdr:col>15</xdr:col>
      <xdr:colOff>557893</xdr:colOff>
      <xdr:row>42</xdr:row>
      <xdr:rowOff>163286</xdr:rowOff>
    </xdr:to>
    <xdr:sp macro="" textlink="">
      <xdr:nvSpPr>
        <xdr:cNvPr id="6" name="TextBox 5">
          <a:extLst>
            <a:ext uri="{FF2B5EF4-FFF2-40B4-BE49-F238E27FC236}">
              <a16:creationId xmlns:a16="http://schemas.microsoft.com/office/drawing/2014/main" id="{02F794F0-6065-31C8-7EFE-BF5973963655}"/>
            </a:ext>
          </a:extLst>
        </xdr:cNvPr>
        <xdr:cNvSpPr txBox="1"/>
      </xdr:nvSpPr>
      <xdr:spPr>
        <a:xfrm>
          <a:off x="0" y="8218715"/>
          <a:ext cx="9742714" cy="134710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a:t>
          </a:r>
          <a:r>
            <a:rPr lang="en-GB" sz="1400" baseline="0"/>
            <a:t> equipment used during the workshops ranged from hand tools such as saws and files, to machines such as Centre Lathes, Milling machines and Pillar drills. </a:t>
          </a:r>
          <a:br>
            <a:rPr lang="en-GB" sz="1400" baseline="0"/>
          </a:br>
          <a:r>
            <a:rPr lang="en-GB" sz="1400" baseline="0"/>
            <a:t>Various measuring equipment was also used, such as digital height gauges and, calipers and micrometers.</a:t>
          </a:r>
          <a:br>
            <a:rPr lang="en-GB" sz="1100" baseline="0"/>
          </a:br>
          <a:endParaRPr lang="en-GB" sz="1100"/>
        </a:p>
      </xdr:txBody>
    </xdr:sp>
    <xdr:clientData/>
  </xdr:twoCellAnchor>
  <xdr:twoCellAnchor>
    <xdr:from>
      <xdr:col>16</xdr:col>
      <xdr:colOff>108857</xdr:colOff>
      <xdr:row>36</xdr:row>
      <xdr:rowOff>95250</xdr:rowOff>
    </xdr:from>
    <xdr:to>
      <xdr:col>30</xdr:col>
      <xdr:colOff>272143</xdr:colOff>
      <xdr:row>42</xdr:row>
      <xdr:rowOff>136071</xdr:rowOff>
    </xdr:to>
    <xdr:sp macro="" textlink="">
      <xdr:nvSpPr>
        <xdr:cNvPr id="7" name="TextBox 6">
          <a:extLst>
            <a:ext uri="{FF2B5EF4-FFF2-40B4-BE49-F238E27FC236}">
              <a16:creationId xmlns:a16="http://schemas.microsoft.com/office/drawing/2014/main" id="{472B5E95-557B-9358-ED76-FE7A0949EABC}"/>
            </a:ext>
          </a:extLst>
        </xdr:cNvPr>
        <xdr:cNvSpPr txBox="1"/>
      </xdr:nvSpPr>
      <xdr:spPr>
        <a:xfrm>
          <a:off x="9906000" y="8273143"/>
          <a:ext cx="8735786" cy="12654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Some</a:t>
          </a:r>
          <a:r>
            <a:rPr lang="en-GB" sz="1400" baseline="0"/>
            <a:t> machinery will not move until the safety guards are in place. When cleaning swarf, wait before starting as the swarf may still be hot from when they were cut from the workpiece. Keep an eye on swarf build up duiring any tasks as it may present a hazard. For example, when operating the Lathe, swarf build up happens under the workpiece, chuck and on around the cutting tool. If this build up is allowed to get too big, then it may get caught in the machinery and be thrown at anyone operating the machine.</a:t>
          </a:r>
          <a:endParaRPr lang="en-GB" sz="1400"/>
        </a:p>
      </xdr:txBody>
    </xdr:sp>
    <xdr:clientData/>
  </xdr:twoCellAnchor>
  <xdr:twoCellAnchor>
    <xdr:from>
      <xdr:col>16</xdr:col>
      <xdr:colOff>81643</xdr:colOff>
      <xdr:row>19</xdr:row>
      <xdr:rowOff>190500</xdr:rowOff>
    </xdr:from>
    <xdr:to>
      <xdr:col>30</xdr:col>
      <xdr:colOff>517071</xdr:colOff>
      <xdr:row>33</xdr:row>
      <xdr:rowOff>693965</xdr:rowOff>
    </xdr:to>
    <xdr:sp macro="" textlink="">
      <xdr:nvSpPr>
        <xdr:cNvPr id="8" name="TextBox 7">
          <a:extLst>
            <a:ext uri="{FF2B5EF4-FFF2-40B4-BE49-F238E27FC236}">
              <a16:creationId xmlns:a16="http://schemas.microsoft.com/office/drawing/2014/main" id="{90BF9633-6540-B38C-DDB4-6AE73E7FBEE2}"/>
            </a:ext>
          </a:extLst>
        </xdr:cNvPr>
        <xdr:cNvSpPr txBox="1"/>
      </xdr:nvSpPr>
      <xdr:spPr>
        <a:xfrm>
          <a:off x="9878786" y="4231821"/>
          <a:ext cx="9007928" cy="336096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When</a:t>
          </a:r>
          <a:r>
            <a:rPr lang="en-GB" sz="1400" baseline="0"/>
            <a:t> entering the workshop, some important considerations are the other people operating machinery and completing other tasks. If people are undergoing tasks that need their focus, try your best not to distract them where possible.</a:t>
          </a:r>
        </a:p>
        <a:p>
          <a:endParaRPr lang="en-GB" sz="1400" baseline="0"/>
        </a:p>
        <a:p>
          <a:r>
            <a:rPr lang="en-GB" sz="1400" baseline="0"/>
            <a:t>Never enter any workshop space under the influence of drugs or alcohol, as this poses a safety risk to not just you, but others around you.</a:t>
          </a:r>
        </a:p>
        <a:p>
          <a:r>
            <a:rPr lang="en-GB" sz="1400" baseline="0"/>
            <a:t>Follow the proper manual handling procedures.</a:t>
          </a:r>
        </a:p>
        <a:p>
          <a:r>
            <a:rPr lang="en-GB" sz="1400" baseline="0"/>
            <a:t>Food and drink is to be left outside any workshop spaces.</a:t>
          </a:r>
          <a:endParaRPr lang="en-GB" sz="1400"/>
        </a:p>
      </xdr:txBody>
    </xdr:sp>
    <xdr:clientData/>
  </xdr:twoCellAnchor>
  <xdr:twoCellAnchor>
    <xdr:from>
      <xdr:col>0</xdr:col>
      <xdr:colOff>136071</xdr:colOff>
      <xdr:row>15</xdr:row>
      <xdr:rowOff>68036</xdr:rowOff>
    </xdr:from>
    <xdr:to>
      <xdr:col>15</xdr:col>
      <xdr:colOff>204108</xdr:colOff>
      <xdr:row>22</xdr:row>
      <xdr:rowOff>163286</xdr:rowOff>
    </xdr:to>
    <xdr:sp macro="" textlink="">
      <xdr:nvSpPr>
        <xdr:cNvPr id="9" name="TextBox 8">
          <a:extLst>
            <a:ext uri="{FF2B5EF4-FFF2-40B4-BE49-F238E27FC236}">
              <a16:creationId xmlns:a16="http://schemas.microsoft.com/office/drawing/2014/main" id="{B74E5B70-66DA-DB9F-97FB-F6AD729D2710}"/>
            </a:ext>
          </a:extLst>
        </xdr:cNvPr>
        <xdr:cNvSpPr txBox="1"/>
      </xdr:nvSpPr>
      <xdr:spPr>
        <a:xfrm>
          <a:off x="136071" y="3292929"/>
          <a:ext cx="9252858" cy="1524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Eliminate</a:t>
          </a:r>
          <a:r>
            <a:rPr lang="en-GB" sz="1400" baseline="0"/>
            <a:t> all distractions prior to conducting any activity on machinery. Always deploy the safety guards on each machine prior to use. Always wait for machinery to stop moving prior to attempting to retrieve a given workpiece.</a:t>
          </a:r>
        </a:p>
        <a:p>
          <a:r>
            <a:rPr lang="en-GB" sz="1400" baseline="0"/>
            <a:t>Ensure machinery is clean of any swarf or other debris, as well as ensuring the workspace around you is clear and non-obstructive for your control of the machine or movement around it. </a:t>
          </a:r>
        </a:p>
        <a:p>
          <a:r>
            <a:rPr lang="en-GB" sz="1400" baseline="0"/>
            <a:t>Check all equipment or workpieces are secured and do not rush yourself or anyone else using machinery.</a:t>
          </a:r>
          <a:endParaRPr lang="en-GB" sz="14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23812</xdr:colOff>
      <xdr:row>11</xdr:row>
      <xdr:rowOff>23812</xdr:rowOff>
    </xdr:from>
    <xdr:to>
      <xdr:col>7</xdr:col>
      <xdr:colOff>750093</xdr:colOff>
      <xdr:row>12</xdr:row>
      <xdr:rowOff>178593</xdr:rowOff>
    </xdr:to>
    <xdr:sp macro="" textlink="">
      <xdr:nvSpPr>
        <xdr:cNvPr id="2" name="TextBox 1">
          <a:extLst>
            <a:ext uri="{FF2B5EF4-FFF2-40B4-BE49-F238E27FC236}">
              <a16:creationId xmlns:a16="http://schemas.microsoft.com/office/drawing/2014/main" id="{2107D1BC-9ABA-C431-43C5-C2CCC84E919B}"/>
            </a:ext>
          </a:extLst>
        </xdr:cNvPr>
        <xdr:cNvSpPr txBox="1"/>
      </xdr:nvSpPr>
      <xdr:spPr>
        <a:xfrm>
          <a:off x="2571750" y="3167062"/>
          <a:ext cx="2547937" cy="3690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IQ building,</a:t>
          </a:r>
          <a:r>
            <a:rPr lang="en-GB" sz="1100" baseline="0"/>
            <a:t> machine room, IQ021A</a:t>
          </a:r>
          <a:endParaRPr lang="en-GB" sz="1100"/>
        </a:p>
      </xdr:txBody>
    </xdr:sp>
    <xdr:clientData/>
  </xdr:twoCellAnchor>
  <xdr:twoCellAnchor>
    <xdr:from>
      <xdr:col>6</xdr:col>
      <xdr:colOff>23813</xdr:colOff>
      <xdr:row>37</xdr:row>
      <xdr:rowOff>11906</xdr:rowOff>
    </xdr:from>
    <xdr:to>
      <xdr:col>12</xdr:col>
      <xdr:colOff>654845</xdr:colOff>
      <xdr:row>39</xdr:row>
      <xdr:rowOff>964406</xdr:rowOff>
    </xdr:to>
    <xdr:sp macro="" textlink="">
      <xdr:nvSpPr>
        <xdr:cNvPr id="3" name="TextBox 2">
          <a:extLst>
            <a:ext uri="{FF2B5EF4-FFF2-40B4-BE49-F238E27FC236}">
              <a16:creationId xmlns:a16="http://schemas.microsoft.com/office/drawing/2014/main" id="{6D6B50DA-93A4-C786-53D1-5588639F1F8D}"/>
            </a:ext>
          </a:extLst>
        </xdr:cNvPr>
        <xdr:cNvSpPr txBox="1"/>
      </xdr:nvSpPr>
      <xdr:spPr>
        <a:xfrm>
          <a:off x="3786188" y="8989219"/>
          <a:ext cx="4452938" cy="13215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When using a digital height guage, always wipe</a:t>
          </a:r>
          <a:r>
            <a:rPr lang="en-GB" sz="1100" baseline="0"/>
            <a:t> down the surface you are measuring on to ensure accurate results and ensure to measure from the same area on the table to ensure results are measured with the same degree of accuracy. </a:t>
          </a:r>
        </a:p>
        <a:p>
          <a:r>
            <a:rPr lang="en-GB" sz="1100" baseline="0"/>
            <a:t>If using files or a tap and die set, ensure not to rush through this process to avoid any avoidable mistakes. When using the tap and die sets, make sure to check that the tools are not at an angle.</a:t>
          </a:r>
          <a:endParaRPr lang="en-GB" sz="1100"/>
        </a:p>
      </xdr:txBody>
    </xdr:sp>
    <xdr:clientData/>
  </xdr:twoCellAnchor>
  <xdr:twoCellAnchor>
    <xdr:from>
      <xdr:col>6</xdr:col>
      <xdr:colOff>23812</xdr:colOff>
      <xdr:row>40</xdr:row>
      <xdr:rowOff>71437</xdr:rowOff>
    </xdr:from>
    <xdr:to>
      <xdr:col>12</xdr:col>
      <xdr:colOff>583406</xdr:colOff>
      <xdr:row>42</xdr:row>
      <xdr:rowOff>916781</xdr:rowOff>
    </xdr:to>
    <xdr:sp macro="" textlink="">
      <xdr:nvSpPr>
        <xdr:cNvPr id="4" name="TextBox 3">
          <a:extLst>
            <a:ext uri="{FF2B5EF4-FFF2-40B4-BE49-F238E27FC236}">
              <a16:creationId xmlns:a16="http://schemas.microsoft.com/office/drawing/2014/main" id="{AE0A22F2-1158-A201-46DB-CBCED18E8971}"/>
            </a:ext>
          </a:extLst>
        </xdr:cNvPr>
        <xdr:cNvSpPr txBox="1"/>
      </xdr:nvSpPr>
      <xdr:spPr>
        <a:xfrm>
          <a:off x="3786187" y="10406062"/>
          <a:ext cx="4381500" cy="12263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Make</a:t>
          </a:r>
          <a:r>
            <a:rPr lang="en-GB" sz="1100" baseline="0"/>
            <a:t> sure to use smooth motions when operating the controls of the machines and make sure to go at a consistent speed. Also refer to the tool piece position on the screens of each machine to reference where you are on the cutting paths.</a:t>
          </a:r>
          <a:endParaRPr lang="en-GB" sz="1100"/>
        </a:p>
      </xdr:txBody>
    </xdr:sp>
    <xdr:clientData/>
  </xdr:twoCellAnchor>
  <xdr:twoCellAnchor>
    <xdr:from>
      <xdr:col>4</xdr:col>
      <xdr:colOff>71437</xdr:colOff>
      <xdr:row>7</xdr:row>
      <xdr:rowOff>71438</xdr:rowOff>
    </xdr:from>
    <xdr:to>
      <xdr:col>7</xdr:col>
      <xdr:colOff>726281</xdr:colOff>
      <xdr:row>10</xdr:row>
      <xdr:rowOff>107156</xdr:rowOff>
    </xdr:to>
    <xdr:sp macro="" textlink="">
      <xdr:nvSpPr>
        <xdr:cNvPr id="5" name="TextBox 4">
          <a:extLst>
            <a:ext uri="{FF2B5EF4-FFF2-40B4-BE49-F238E27FC236}">
              <a16:creationId xmlns:a16="http://schemas.microsoft.com/office/drawing/2014/main" id="{AE5FBE9A-633C-4421-2405-2DA0D8197CF0}"/>
            </a:ext>
          </a:extLst>
        </xdr:cNvPr>
        <xdr:cNvSpPr txBox="1"/>
      </xdr:nvSpPr>
      <xdr:spPr>
        <a:xfrm>
          <a:off x="2619375" y="2369344"/>
          <a:ext cx="2476500" cy="66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03/10/2025,</a:t>
          </a:r>
          <a:r>
            <a:rPr lang="en-GB" sz="1100" baseline="0"/>
            <a:t> 10/10/2025, 17/10/2025, 24/10/2025, 31/10/2025</a:t>
          </a:r>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27214</xdr:colOff>
      <xdr:row>33</xdr:row>
      <xdr:rowOff>40822</xdr:rowOff>
    </xdr:from>
    <xdr:to>
      <xdr:col>13</xdr:col>
      <xdr:colOff>571500</xdr:colOff>
      <xdr:row>36</xdr:row>
      <xdr:rowOff>1442357</xdr:rowOff>
    </xdr:to>
    <xdr:sp macro="" textlink="">
      <xdr:nvSpPr>
        <xdr:cNvPr id="7" name="TextBox 1">
          <a:extLst>
            <a:ext uri="{FF2B5EF4-FFF2-40B4-BE49-F238E27FC236}">
              <a16:creationId xmlns:a16="http://schemas.microsoft.com/office/drawing/2014/main" id="{52380553-EF5A-F194-F609-0164FB196DD5}"/>
            </a:ext>
          </a:extLst>
        </xdr:cNvPr>
        <xdr:cNvSpPr txBox="1"/>
      </xdr:nvSpPr>
      <xdr:spPr>
        <a:xfrm>
          <a:off x="27214" y="9388929"/>
          <a:ext cx="8504465" cy="19730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One</a:t>
          </a:r>
          <a:r>
            <a:rPr lang="en-GB" sz="1200" baseline="0"/>
            <a:t> such area you could see wear in an engine is the cylinder walls. This usually ranges from scratching on the wall to sometimes pitting. </a:t>
          </a:r>
        </a:p>
        <a:p>
          <a:r>
            <a:rPr lang="en-GB" sz="1200" baseline="0"/>
            <a:t>This type of wear can tell us that the piston rings are making contact with  the cylinder walls. depending on where the scratching is can tell us more specifically what is happening in the engine. For example, as highlighted in the Fuchs guest lecture, if the wear is only present in the tops and bottoms of the walls, then this is an indication that the oil is losing its hydrodynamic lubrication as the pistons are coming to a stop at TDC and BDC. If the cratching goes from the top to the bottom then there could either be an abnormaloty on the piston rings or head, such as damage in the form of a chip, that is scratching the surface of the wall as the piston travels, or that the oil isnt operating properly within this cylinder. This could be due to the grade of oil not perfomrming under tempreature, low oil, or even that the piston rings themselves are failing.</a:t>
          </a:r>
          <a:endParaRPr lang="en-GB" sz="1200"/>
        </a:p>
      </xdr:txBody>
    </xdr:sp>
    <xdr:clientData/>
  </xdr:twoCellAnchor>
  <xdr:twoCellAnchor>
    <xdr:from>
      <xdr:col>0</xdr:col>
      <xdr:colOff>12244</xdr:colOff>
      <xdr:row>27</xdr:row>
      <xdr:rowOff>19048</xdr:rowOff>
    </xdr:from>
    <xdr:to>
      <xdr:col>13</xdr:col>
      <xdr:colOff>851646</xdr:colOff>
      <xdr:row>30</xdr:row>
      <xdr:rowOff>1916204</xdr:rowOff>
    </xdr:to>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4E99CC45-85BE-74CC-48B0-B5C07E2BFE61}"/>
                </a:ext>
              </a:extLst>
            </xdr:cNvPr>
            <xdr:cNvSpPr txBox="1"/>
          </xdr:nvSpPr>
          <xdr:spPr>
            <a:xfrm>
              <a:off x="12244" y="8154519"/>
              <a:ext cx="8705931" cy="25695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While rebuilding an engine,</a:t>
              </a:r>
              <a:r>
                <a:rPr lang="en-GB" sz="1100" baseline="0"/>
                <a:t> it is important to frequently check the manual for torque settings.</a:t>
              </a:r>
            </a:p>
            <a:p>
              <a:r>
                <a:rPr lang="en-GB" sz="1100" baseline="0"/>
                <a:t>some notable values included in the workshop are:</a:t>
              </a:r>
              <a:br>
                <a:rPr lang="en-GB" sz="1100" baseline="0"/>
              </a:br>
              <a:r>
                <a:rPr lang="en-GB" sz="1100" baseline="0"/>
                <a:t>Water pump retaining bolts  =</a:t>
              </a:r>
              <a:r>
                <a:rPr lang="en-GB" sz="1100" i="1" baseline="0"/>
                <a:t> 9 Nm</a:t>
              </a:r>
              <a:r>
                <a:rPr lang="en-GB" sz="1100" baseline="0"/>
                <a:t>, Oil pump pickup pipe to cylinder block retaining bolts  = </a:t>
              </a:r>
              <a:r>
                <a:rPr lang="en-GB" sz="1100" i="1" baseline="0"/>
                <a:t>9 Nm</a:t>
              </a:r>
              <a:r>
                <a:rPr lang="en-GB" sz="1100" baseline="0"/>
                <a:t>, Cylinder head bolts = a), Spark plugs = </a:t>
              </a:r>
              <a:r>
                <a:rPr lang="en-GB" sz="1100" i="1" baseline="0"/>
                <a:t>15 Nm</a:t>
              </a:r>
              <a:r>
                <a:rPr lang="en-GB" sz="1100" baseline="0"/>
                <a:t>, Camshaft bearing cap retaining bolts = a), Timing belt tensioner two bolts fixing  = </a:t>
              </a:r>
              <a:r>
                <a:rPr lang="en-GB" sz="1100" i="1" baseline="0"/>
                <a:t>20 Nm</a:t>
              </a:r>
              <a:r>
                <a:rPr lang="en-GB" sz="1100" baseline="0"/>
                <a:t>, Timing belt tensioner central bolt fixing  = </a:t>
              </a:r>
              <a:r>
                <a:rPr lang="en-GB" sz="1100" i="1" baseline="0"/>
                <a:t>25 Nm</a:t>
              </a:r>
              <a:r>
                <a:rPr lang="en-GB" sz="1100" baseline="0"/>
                <a:t>, </a:t>
              </a:r>
            </a:p>
            <a:p>
              <a:r>
                <a:rPr lang="en-GB" sz="1100" baseline="0"/>
                <a:t> Camshaft pulley retaining bolt = </a:t>
              </a:r>
              <a:r>
                <a:rPr lang="en-GB" sz="1100" i="1" baseline="0"/>
                <a:t>60 Nm</a:t>
              </a:r>
              <a:r>
                <a:rPr lang="en-GB" sz="1100" baseline="0"/>
                <a:t>, </a:t>
              </a:r>
            </a:p>
            <a:p>
              <a:r>
                <a:rPr lang="en-GB" sz="1100" baseline="0"/>
                <a:t>I have included some values where the informations says the torque spec is "a) ", where it is outlined below the table that a) = Refer to procedure in this section.</a:t>
              </a:r>
            </a:p>
            <a:p>
              <a:r>
                <a:rPr lang="en-GB" sz="1100" baseline="0"/>
                <a:t>This means you should find the relevant section for this component and follow the specific guidelines per component.</a:t>
              </a:r>
            </a:p>
            <a:p>
              <a:r>
                <a:rPr lang="en-GB" sz="1100" baseline="0"/>
                <a:t>You will find all relevant torque settings for the engine in the engine manual, section </a:t>
              </a:r>
              <a:r>
                <a:rPr lang="en-GB" sz="1100" i="1" baseline="0"/>
                <a:t>303-01A-6 to303-01A-8.</a:t>
              </a:r>
            </a:p>
            <a:p>
              <a:r>
                <a:rPr lang="en-GB" sz="1100" baseline="0"/>
                <a:t>Aditionally, some components may require to be torqued in stages such as the cylinder head bolts, where the stages are as follows: Stage 1, </a:t>
              </a:r>
              <a:r>
                <a:rPr lang="en-GB" sz="1100" i="1" baseline="0"/>
                <a:t>15Nm</a:t>
              </a:r>
              <a:r>
                <a:rPr lang="en-GB" sz="1100" baseline="0"/>
                <a:t>; Stage 2, </a:t>
              </a:r>
              <a:r>
                <a:rPr lang="en-GB" sz="1100" i="1" baseline="0"/>
                <a:t>40Nm</a:t>
              </a:r>
              <a:r>
                <a:rPr lang="en-GB" sz="1100" baseline="0"/>
                <a:t>; Stage 3, </a:t>
              </a:r>
              <a:r>
                <a:rPr lang="en-GB" sz="1100" i="1" baseline="0"/>
                <a:t>+90</a:t>
              </a:r>
              <a14:m>
                <m:oMath xmlns:m="http://schemas.openxmlformats.org/officeDocument/2006/math">
                  <m:r>
                    <a:rPr lang="en-GB" sz="1100" i="1" baseline="0">
                      <a:latin typeface="Cambria Math" panose="02040503050406030204" pitchFamily="18" charset="0"/>
                      <a:ea typeface="Cambria Math" panose="02040503050406030204" pitchFamily="18" charset="0"/>
                    </a:rPr>
                    <m:t>°</m:t>
                  </m:r>
                </m:oMath>
              </a14:m>
              <a:r>
                <a:rPr lang="en-GB" sz="1100" i="1" baseline="0"/>
                <a:t>.</a:t>
              </a:r>
              <a:endParaRPr lang="en-GB" sz="1100" i="1" baseline="0">
                <a:solidFill>
                  <a:schemeClr val="dk1"/>
                </a:solidFill>
                <a:latin typeface="+mn-lt"/>
                <a:ea typeface="+mn-ea"/>
                <a:cs typeface="+mn-cs"/>
              </a:endParaRPr>
            </a:p>
            <a:p>
              <a:r>
                <a:rPr lang="en-GB" sz="1100" baseline="0">
                  <a:solidFill>
                    <a:schemeClr val="dk1"/>
                  </a:solidFill>
                  <a:latin typeface="+mn-lt"/>
                  <a:ea typeface="+mn-ea"/>
                  <a:cs typeface="+mn-cs"/>
                </a:rPr>
                <a:t>These aditional settings are found between sections </a:t>
              </a:r>
              <a:r>
                <a:rPr lang="en-GB" sz="1100" i="1" baseline="0">
                  <a:solidFill>
                    <a:schemeClr val="dk1"/>
                  </a:solidFill>
                  <a:latin typeface="+mn-lt"/>
                  <a:ea typeface="+mn-ea"/>
                  <a:cs typeface="+mn-cs"/>
                </a:rPr>
                <a:t>303-01A-10 to 303-01A-69.</a:t>
              </a:r>
            </a:p>
          </xdr:txBody>
        </xdr:sp>
      </mc:Choice>
      <mc:Fallback xmlns="">
        <xdr:sp macro="" textlink="">
          <xdr:nvSpPr>
            <xdr:cNvPr id="2" name="TextBox 1">
              <a:extLst>
                <a:ext uri="{FF2B5EF4-FFF2-40B4-BE49-F238E27FC236}">
                  <a16:creationId xmlns:a16="http://schemas.microsoft.com/office/drawing/2014/main" id="{4E99CC45-85BE-74CC-48B0-B5C07E2BFE61}"/>
                </a:ext>
              </a:extLst>
            </xdr:cNvPr>
            <xdr:cNvSpPr txBox="1"/>
          </xdr:nvSpPr>
          <xdr:spPr>
            <a:xfrm>
              <a:off x="12244" y="8154519"/>
              <a:ext cx="8705931" cy="25695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While rebuilding an engine,</a:t>
              </a:r>
              <a:r>
                <a:rPr lang="en-GB" sz="1100" baseline="0"/>
                <a:t> it is important to frequently check the manual for torque settings.</a:t>
              </a:r>
            </a:p>
            <a:p>
              <a:r>
                <a:rPr lang="en-GB" sz="1100" baseline="0"/>
                <a:t>some notable values included in the workshop are:</a:t>
              </a:r>
              <a:br>
                <a:rPr lang="en-GB" sz="1100" baseline="0"/>
              </a:br>
              <a:r>
                <a:rPr lang="en-GB" sz="1100" baseline="0"/>
                <a:t>Water pump retaining bolts  =</a:t>
              </a:r>
              <a:r>
                <a:rPr lang="en-GB" sz="1100" i="1" baseline="0"/>
                <a:t> 9 Nm</a:t>
              </a:r>
              <a:r>
                <a:rPr lang="en-GB" sz="1100" baseline="0"/>
                <a:t>, Oil pump pickup pipe to cylinder block retaining bolts  = </a:t>
              </a:r>
              <a:r>
                <a:rPr lang="en-GB" sz="1100" i="1" baseline="0"/>
                <a:t>9 Nm</a:t>
              </a:r>
              <a:r>
                <a:rPr lang="en-GB" sz="1100" baseline="0"/>
                <a:t>, Cylinder head bolts = a), Spark plugs = </a:t>
              </a:r>
              <a:r>
                <a:rPr lang="en-GB" sz="1100" i="1" baseline="0"/>
                <a:t>15 Nm</a:t>
              </a:r>
              <a:r>
                <a:rPr lang="en-GB" sz="1100" baseline="0"/>
                <a:t>, Camshaft bearing cap retaining bolts = a), Timing belt tensioner two bolts fixing  = </a:t>
              </a:r>
              <a:r>
                <a:rPr lang="en-GB" sz="1100" i="1" baseline="0"/>
                <a:t>20 Nm</a:t>
              </a:r>
              <a:r>
                <a:rPr lang="en-GB" sz="1100" baseline="0"/>
                <a:t>, Timing belt tensioner central bolt fixing  = </a:t>
              </a:r>
              <a:r>
                <a:rPr lang="en-GB" sz="1100" i="1" baseline="0"/>
                <a:t>25 Nm</a:t>
              </a:r>
              <a:r>
                <a:rPr lang="en-GB" sz="1100" baseline="0"/>
                <a:t>, </a:t>
              </a:r>
            </a:p>
            <a:p>
              <a:r>
                <a:rPr lang="en-GB" sz="1100" baseline="0"/>
                <a:t> Camshaft pulley retaining bolt = </a:t>
              </a:r>
              <a:r>
                <a:rPr lang="en-GB" sz="1100" i="1" baseline="0"/>
                <a:t>60 Nm</a:t>
              </a:r>
              <a:r>
                <a:rPr lang="en-GB" sz="1100" baseline="0"/>
                <a:t>, </a:t>
              </a:r>
            </a:p>
            <a:p>
              <a:r>
                <a:rPr lang="en-GB" sz="1100" baseline="0"/>
                <a:t>I have included some values where the informations says the torque spec is "a) ", where it is outlined below the table that a) = Refer to procedure in this section.</a:t>
              </a:r>
            </a:p>
            <a:p>
              <a:r>
                <a:rPr lang="en-GB" sz="1100" baseline="0"/>
                <a:t>This means you should find the relevant section for this component and follow the specific guidelines per component.</a:t>
              </a:r>
            </a:p>
            <a:p>
              <a:r>
                <a:rPr lang="en-GB" sz="1100" baseline="0"/>
                <a:t>You will find all relevant torque settings for the engine in the engine manual, section </a:t>
              </a:r>
              <a:r>
                <a:rPr lang="en-GB" sz="1100" i="1" baseline="0"/>
                <a:t>303-01A-6 to303-01A-8.</a:t>
              </a:r>
            </a:p>
            <a:p>
              <a:r>
                <a:rPr lang="en-GB" sz="1100" baseline="0"/>
                <a:t>Aditionally, some components may require to be torqued in stages such as the cylinder head bolts, where the stages are as follows: Stage 1, </a:t>
              </a:r>
              <a:r>
                <a:rPr lang="en-GB" sz="1100" i="1" baseline="0"/>
                <a:t>15Nm</a:t>
              </a:r>
              <a:r>
                <a:rPr lang="en-GB" sz="1100" baseline="0"/>
                <a:t>; Stage 2, </a:t>
              </a:r>
              <a:r>
                <a:rPr lang="en-GB" sz="1100" i="1" baseline="0"/>
                <a:t>40Nm</a:t>
              </a:r>
              <a:r>
                <a:rPr lang="en-GB" sz="1100" baseline="0"/>
                <a:t>; Stage 3, </a:t>
              </a:r>
              <a:r>
                <a:rPr lang="en-GB" sz="1100" i="1" baseline="0"/>
                <a:t>+90</a:t>
              </a:r>
              <a:r>
                <a:rPr lang="en-GB" sz="1100" i="0" baseline="0">
                  <a:latin typeface="Cambria Math" panose="02040503050406030204" pitchFamily="18" charset="0"/>
                  <a:ea typeface="Cambria Math" panose="02040503050406030204" pitchFamily="18" charset="0"/>
                </a:rPr>
                <a:t>°</a:t>
              </a:r>
              <a:r>
                <a:rPr lang="en-GB" sz="1100" i="1" baseline="0"/>
                <a:t>.</a:t>
              </a:r>
              <a:endParaRPr lang="en-GB" sz="1100" i="1" baseline="0">
                <a:solidFill>
                  <a:schemeClr val="dk1"/>
                </a:solidFill>
                <a:latin typeface="+mn-lt"/>
                <a:ea typeface="+mn-ea"/>
                <a:cs typeface="+mn-cs"/>
              </a:endParaRPr>
            </a:p>
            <a:p>
              <a:r>
                <a:rPr lang="en-GB" sz="1100" baseline="0">
                  <a:solidFill>
                    <a:schemeClr val="dk1"/>
                  </a:solidFill>
                  <a:latin typeface="+mn-lt"/>
                  <a:ea typeface="+mn-ea"/>
                  <a:cs typeface="+mn-cs"/>
                </a:rPr>
                <a:t>These aditional settings are found between sections </a:t>
              </a:r>
              <a:r>
                <a:rPr lang="en-GB" sz="1100" i="1" baseline="0">
                  <a:solidFill>
                    <a:schemeClr val="dk1"/>
                  </a:solidFill>
                  <a:latin typeface="+mn-lt"/>
                  <a:ea typeface="+mn-ea"/>
                  <a:cs typeface="+mn-cs"/>
                </a:rPr>
                <a:t>303-01A-10 to 303-01A-69.</a:t>
              </a:r>
            </a:p>
          </xdr:txBody>
        </xdr:sp>
      </mc:Fallback>
    </mc:AlternateContent>
    <xdr:clientData/>
  </xdr:twoCellAnchor>
  <xdr:twoCellAnchor>
    <xdr:from>
      <xdr:col>0</xdr:col>
      <xdr:colOff>0</xdr:colOff>
      <xdr:row>24</xdr:row>
      <xdr:rowOff>130399</xdr:rowOff>
    </xdr:from>
    <xdr:to>
      <xdr:col>4</xdr:col>
      <xdr:colOff>578703</xdr:colOff>
      <xdr:row>24</xdr:row>
      <xdr:rowOff>544216</xdr:rowOff>
    </xdr:to>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3B1C7304-83D8-B0E3-75C0-3C5840959EF5}"/>
                </a:ext>
              </a:extLst>
            </xdr:cNvPr>
            <xdr:cNvSpPr txBox="1"/>
          </xdr:nvSpPr>
          <xdr:spPr>
            <a:xfrm>
              <a:off x="0" y="7104356"/>
              <a:ext cx="3030355" cy="4138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14:m>
                <m:oMath xmlns:m="http://schemas.openxmlformats.org/officeDocument/2006/math">
                  <m:f>
                    <m:fPr>
                      <m:ctrlPr>
                        <a:rPr lang="en-GB" sz="1400" i="1">
                          <a:latin typeface="Cambria Math" panose="02040503050406030204" pitchFamily="18" charset="0"/>
                        </a:rPr>
                      </m:ctrlPr>
                    </m:fPr>
                    <m:num>
                      <m:r>
                        <a:rPr lang="en-GB" sz="1400" i="1">
                          <a:latin typeface="Cambria Math" panose="02040503050406030204" pitchFamily="18" charset="0"/>
                          <a:ea typeface="Cambria Math" panose="02040503050406030204" pitchFamily="18" charset="0"/>
                        </a:rPr>
                        <m:t>𝜋</m:t>
                      </m:r>
                      <m:r>
                        <a:rPr lang="en-GB" sz="1400" i="1">
                          <a:latin typeface="Cambria Math" panose="02040503050406030204" pitchFamily="18" charset="0"/>
                          <a:ea typeface="Cambria Math" panose="02040503050406030204" pitchFamily="18" charset="0"/>
                        </a:rPr>
                        <m:t>×</m:t>
                      </m:r>
                      <m:sSup>
                        <m:sSupPr>
                          <m:ctrlPr>
                            <a:rPr lang="en-GB" sz="1400" b="0" i="1">
                              <a:latin typeface="Cambria Math" panose="02040503050406030204" pitchFamily="18" charset="0"/>
                              <a:ea typeface="Cambria Math" panose="02040503050406030204" pitchFamily="18" charset="0"/>
                            </a:rPr>
                          </m:ctrlPr>
                        </m:sSupPr>
                        <m:e>
                          <m:r>
                            <a:rPr lang="en-GB" sz="1400" b="0" i="1">
                              <a:latin typeface="Cambria Math" panose="02040503050406030204" pitchFamily="18" charset="0"/>
                              <a:ea typeface="Cambria Math" panose="02040503050406030204" pitchFamily="18" charset="0"/>
                            </a:rPr>
                            <m:t>(</m:t>
                          </m:r>
                          <m:r>
                            <a:rPr lang="en-GB" sz="1400" b="0" i="1">
                              <a:latin typeface="Cambria Math" panose="02040503050406030204" pitchFamily="18" charset="0"/>
                              <a:ea typeface="Cambria Math" panose="02040503050406030204" pitchFamily="18" charset="0"/>
                            </a:rPr>
                            <m:t>𝐺</m:t>
                          </m:r>
                          <m:r>
                            <a:rPr lang="en-GB" sz="1400" b="0" i="1">
                              <a:latin typeface="Cambria Math" panose="02040503050406030204" pitchFamily="18" charset="0"/>
                              <a:ea typeface="Cambria Math" panose="02040503050406030204" pitchFamily="18" charset="0"/>
                            </a:rPr>
                            <m:t>13)</m:t>
                          </m:r>
                        </m:e>
                        <m:sup>
                          <m:r>
                            <a:rPr lang="en-GB" sz="1400" b="0" i="1">
                              <a:latin typeface="Cambria Math" panose="02040503050406030204" pitchFamily="18" charset="0"/>
                              <a:ea typeface="Cambria Math" panose="02040503050406030204" pitchFamily="18" charset="0"/>
                            </a:rPr>
                            <m:t>2</m:t>
                          </m:r>
                        </m:sup>
                      </m:sSup>
                    </m:num>
                    <m:den>
                      <m:r>
                        <a:rPr lang="en-GB" sz="1400" b="0" i="1">
                          <a:latin typeface="Cambria Math" panose="02040503050406030204" pitchFamily="18" charset="0"/>
                        </a:rPr>
                        <m:t>4</m:t>
                      </m:r>
                    </m:den>
                  </m:f>
                  <m:r>
                    <a:rPr lang="en-GB" sz="1400" b="0" i="1">
                      <a:latin typeface="Cambria Math" panose="02040503050406030204" pitchFamily="18" charset="0"/>
                    </a:rPr>
                    <m:t> </m:t>
                  </m:r>
                  <m:r>
                    <a:rPr lang="en-GB" sz="1400" b="0" i="1">
                      <a:latin typeface="Cambria Math" panose="02040503050406030204" pitchFamily="18" charset="0"/>
                      <a:ea typeface="Cambria Math" panose="02040503050406030204" pitchFamily="18" charset="0"/>
                    </a:rPr>
                    <m:t>×(</m:t>
                  </m:r>
                  <m:r>
                    <a:rPr lang="en-GB" sz="1400" b="0" i="1">
                      <a:latin typeface="Cambria Math" panose="02040503050406030204" pitchFamily="18" charset="0"/>
                      <a:ea typeface="Cambria Math" panose="02040503050406030204" pitchFamily="18" charset="0"/>
                    </a:rPr>
                    <m:t>𝐺</m:t>
                  </m:r>
                  <m:r>
                    <a:rPr lang="en-GB" sz="1400" b="0" i="1">
                      <a:latin typeface="Cambria Math" panose="02040503050406030204" pitchFamily="18" charset="0"/>
                      <a:ea typeface="Cambria Math" panose="02040503050406030204" pitchFamily="18" charset="0"/>
                    </a:rPr>
                    <m:t>14)×4=</m:t>
                  </m:r>
                </m:oMath>
              </a14:m>
              <a:r>
                <a:rPr lang="en-GB" sz="1400"/>
                <a:t> 1409.02</a:t>
              </a:r>
              <a:r>
                <a:rPr lang="en-GB" sz="1400" baseline="0"/>
                <a:t>4 cc</a:t>
              </a:r>
              <a:endParaRPr lang="en-GB" sz="1100"/>
            </a:p>
          </xdr:txBody>
        </xdr:sp>
      </mc:Choice>
      <mc:Fallback xmlns="">
        <xdr:sp macro="" textlink="">
          <xdr:nvSpPr>
            <xdr:cNvPr id="3" name="TextBox 2">
              <a:extLst>
                <a:ext uri="{FF2B5EF4-FFF2-40B4-BE49-F238E27FC236}">
                  <a16:creationId xmlns:a16="http://schemas.microsoft.com/office/drawing/2014/main" id="{3B1C7304-83D8-B0E3-75C0-3C5840959EF5}"/>
                </a:ext>
              </a:extLst>
            </xdr:cNvPr>
            <xdr:cNvSpPr txBox="1"/>
          </xdr:nvSpPr>
          <xdr:spPr>
            <a:xfrm>
              <a:off x="0" y="7104356"/>
              <a:ext cx="3030355" cy="4138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i="0">
                  <a:latin typeface="Cambria Math" panose="02040503050406030204" pitchFamily="18" charset="0"/>
                </a:rPr>
                <a:t>(</a:t>
              </a:r>
              <a:r>
                <a:rPr lang="en-GB" sz="1400" i="0">
                  <a:latin typeface="Cambria Math" panose="02040503050406030204" pitchFamily="18" charset="0"/>
                  <a:ea typeface="Cambria Math" panose="02040503050406030204" pitchFamily="18" charset="0"/>
                </a:rPr>
                <a:t>𝜋×</a:t>
              </a:r>
              <a:r>
                <a:rPr lang="en-GB" sz="1400" b="0" i="0">
                  <a:latin typeface="Cambria Math" panose="02040503050406030204" pitchFamily="18" charset="0"/>
                  <a:ea typeface="Cambria Math" panose="02040503050406030204" pitchFamily="18" charset="0"/>
                </a:rPr>
                <a:t>〖(𝐺13)〗^2)/</a:t>
              </a:r>
              <a:r>
                <a:rPr lang="en-GB" sz="1400" b="0" i="0">
                  <a:latin typeface="Cambria Math" panose="02040503050406030204" pitchFamily="18" charset="0"/>
                </a:rPr>
                <a:t>4  </a:t>
              </a:r>
              <a:r>
                <a:rPr lang="en-GB" sz="1400" b="0" i="0">
                  <a:latin typeface="Cambria Math" panose="02040503050406030204" pitchFamily="18" charset="0"/>
                  <a:ea typeface="Cambria Math" panose="02040503050406030204" pitchFamily="18" charset="0"/>
                </a:rPr>
                <a:t>×(𝐺14)×4=</a:t>
              </a:r>
              <a:r>
                <a:rPr lang="en-GB" sz="1400"/>
                <a:t> 1409.02</a:t>
              </a:r>
              <a:r>
                <a:rPr lang="en-GB" sz="1400" baseline="0"/>
                <a:t>4 cc</a:t>
              </a:r>
              <a:endParaRPr lang="en-GB" sz="1100"/>
            </a:p>
          </xdr:txBody>
        </xdr:sp>
      </mc:Fallback>
    </mc:AlternateContent>
    <xdr:clientData/>
  </xdr:twoCellAnchor>
  <xdr:twoCellAnchor>
    <xdr:from>
      <xdr:col>9</xdr:col>
      <xdr:colOff>531480</xdr:colOff>
      <xdr:row>24</xdr:row>
      <xdr:rowOff>148878</xdr:rowOff>
    </xdr:from>
    <xdr:to>
      <xdr:col>13</xdr:col>
      <xdr:colOff>683561</xdr:colOff>
      <xdr:row>24</xdr:row>
      <xdr:rowOff>571500</xdr:rowOff>
    </xdr:to>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33A75D59-D07E-4C67-BC47-F20575B21A6A}"/>
                </a:ext>
              </a:extLst>
            </xdr:cNvPr>
            <xdr:cNvSpPr txBox="1"/>
          </xdr:nvSpPr>
          <xdr:spPr>
            <a:xfrm>
              <a:off x="5977539" y="7051702"/>
              <a:ext cx="2572551" cy="4226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14:m>
                <m:oMath xmlns:m="http://schemas.openxmlformats.org/officeDocument/2006/math">
                  <m:f>
                    <m:fPr>
                      <m:ctrlPr>
                        <a:rPr lang="en-GB" sz="1400" i="1">
                          <a:latin typeface="Cambria Math" panose="02040503050406030204" pitchFamily="18" charset="0"/>
                        </a:rPr>
                      </m:ctrlPr>
                    </m:fPr>
                    <m:num>
                      <m:r>
                        <a:rPr lang="en-GB" sz="1400" i="1">
                          <a:latin typeface="Cambria Math" panose="02040503050406030204" pitchFamily="18" charset="0"/>
                          <a:ea typeface="Cambria Math" panose="02040503050406030204" pitchFamily="18" charset="0"/>
                        </a:rPr>
                        <m:t>𝜋</m:t>
                      </m:r>
                      <m:r>
                        <a:rPr lang="en-GB" sz="1400" i="1">
                          <a:latin typeface="Cambria Math" panose="02040503050406030204" pitchFamily="18" charset="0"/>
                          <a:ea typeface="Cambria Math" panose="02040503050406030204" pitchFamily="18" charset="0"/>
                        </a:rPr>
                        <m:t>×</m:t>
                      </m:r>
                      <m:sSup>
                        <m:sSupPr>
                          <m:ctrlPr>
                            <a:rPr lang="en-GB" sz="1400" b="0" i="1">
                              <a:latin typeface="Cambria Math" panose="02040503050406030204" pitchFamily="18" charset="0"/>
                              <a:ea typeface="Cambria Math" panose="02040503050406030204" pitchFamily="18" charset="0"/>
                            </a:rPr>
                          </m:ctrlPr>
                        </m:sSupPr>
                        <m:e>
                          <m:r>
                            <a:rPr lang="en-GB" sz="1400" b="0" i="1">
                              <a:latin typeface="Cambria Math" panose="02040503050406030204" pitchFamily="18" charset="0"/>
                              <a:ea typeface="Cambria Math" panose="02040503050406030204" pitchFamily="18" charset="0"/>
                            </a:rPr>
                            <m:t>(</m:t>
                          </m:r>
                          <m:r>
                            <a:rPr lang="en-GB" sz="1400" b="0" i="1">
                              <a:latin typeface="Cambria Math" panose="02040503050406030204" pitchFamily="18" charset="0"/>
                              <a:ea typeface="Cambria Math" panose="02040503050406030204" pitchFamily="18" charset="0"/>
                            </a:rPr>
                            <m:t>𝑑</m:t>
                          </m:r>
                          <m:r>
                            <a:rPr lang="en-GB" sz="1400" b="0" i="1">
                              <a:latin typeface="Cambria Math" panose="02040503050406030204" pitchFamily="18" charset="0"/>
                              <a:ea typeface="Cambria Math" panose="02040503050406030204" pitchFamily="18" charset="0"/>
                            </a:rPr>
                            <m:t>)</m:t>
                          </m:r>
                        </m:e>
                        <m:sup>
                          <m:r>
                            <a:rPr lang="en-GB" sz="1400" b="0" i="1">
                              <a:latin typeface="Cambria Math" panose="02040503050406030204" pitchFamily="18" charset="0"/>
                              <a:ea typeface="Cambria Math" panose="02040503050406030204" pitchFamily="18" charset="0"/>
                            </a:rPr>
                            <m:t>2</m:t>
                          </m:r>
                        </m:sup>
                      </m:sSup>
                    </m:num>
                    <m:den>
                      <m:r>
                        <a:rPr lang="en-GB" sz="1400" b="0" i="1">
                          <a:latin typeface="Cambria Math" panose="02040503050406030204" pitchFamily="18" charset="0"/>
                        </a:rPr>
                        <m:t>4</m:t>
                      </m:r>
                    </m:den>
                  </m:f>
                  <m:r>
                    <a:rPr lang="en-GB" sz="1400" b="0" i="1">
                      <a:latin typeface="Cambria Math" panose="02040503050406030204" pitchFamily="18" charset="0"/>
                    </a:rPr>
                    <m:t> </m:t>
                  </m:r>
                  <m:r>
                    <a:rPr lang="en-GB" sz="1400" b="0" i="1">
                      <a:latin typeface="Cambria Math" panose="02040503050406030204" pitchFamily="18" charset="0"/>
                      <a:ea typeface="Cambria Math" panose="02040503050406030204" pitchFamily="18" charset="0"/>
                    </a:rPr>
                    <m:t>×</m:t>
                  </m:r>
                  <m:r>
                    <a:rPr lang="en-GB" sz="1400" b="0" i="1">
                      <a:latin typeface="Cambria Math" panose="02040503050406030204" pitchFamily="18" charset="0"/>
                      <a:ea typeface="Cambria Math" panose="02040503050406030204" pitchFamily="18" charset="0"/>
                    </a:rPr>
                    <m:t>𝑙</m:t>
                  </m:r>
                  <m:r>
                    <a:rPr lang="en-GB" sz="1400" b="0" i="1">
                      <a:latin typeface="Cambria Math" panose="02040503050406030204" pitchFamily="18" charset="0"/>
                      <a:ea typeface="Cambria Math" panose="02040503050406030204" pitchFamily="18" charset="0"/>
                    </a:rPr>
                    <m:t>×4=</m:t>
                  </m:r>
                </m:oMath>
              </a14:m>
              <a:r>
                <a:rPr lang="en-GB" sz="1400"/>
                <a:t> 1409.024 cc</a:t>
              </a:r>
              <a:endParaRPr lang="en-GB" sz="1100"/>
            </a:p>
          </xdr:txBody>
        </xdr:sp>
      </mc:Choice>
      <mc:Fallback xmlns="">
        <xdr:sp macro="" textlink="">
          <xdr:nvSpPr>
            <xdr:cNvPr id="4" name="TextBox 3">
              <a:extLst>
                <a:ext uri="{FF2B5EF4-FFF2-40B4-BE49-F238E27FC236}">
                  <a16:creationId xmlns:a16="http://schemas.microsoft.com/office/drawing/2014/main" id="{33A75D59-D07E-4C67-BC47-F20575B21A6A}"/>
                </a:ext>
              </a:extLst>
            </xdr:cNvPr>
            <xdr:cNvSpPr txBox="1"/>
          </xdr:nvSpPr>
          <xdr:spPr>
            <a:xfrm>
              <a:off x="5977539" y="7051702"/>
              <a:ext cx="2572551" cy="4226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i="0">
                  <a:latin typeface="Cambria Math" panose="02040503050406030204" pitchFamily="18" charset="0"/>
                </a:rPr>
                <a:t>(</a:t>
              </a:r>
              <a:r>
                <a:rPr lang="en-GB" sz="1400" i="0">
                  <a:latin typeface="Cambria Math" panose="02040503050406030204" pitchFamily="18" charset="0"/>
                  <a:ea typeface="Cambria Math" panose="02040503050406030204" pitchFamily="18" charset="0"/>
                </a:rPr>
                <a:t>𝜋×</a:t>
              </a:r>
              <a:r>
                <a:rPr lang="en-GB" sz="1400" b="0" i="0">
                  <a:latin typeface="Cambria Math" panose="02040503050406030204" pitchFamily="18" charset="0"/>
                  <a:ea typeface="Cambria Math" panose="02040503050406030204" pitchFamily="18" charset="0"/>
                </a:rPr>
                <a:t>〖(𝑑)〗^2)/</a:t>
              </a:r>
              <a:r>
                <a:rPr lang="en-GB" sz="1400" b="0" i="0">
                  <a:latin typeface="Cambria Math" panose="02040503050406030204" pitchFamily="18" charset="0"/>
                </a:rPr>
                <a:t>4  </a:t>
              </a:r>
              <a:r>
                <a:rPr lang="en-GB" sz="1400" b="0" i="0">
                  <a:latin typeface="Cambria Math" panose="02040503050406030204" pitchFamily="18" charset="0"/>
                  <a:ea typeface="Cambria Math" panose="02040503050406030204" pitchFamily="18" charset="0"/>
                </a:rPr>
                <a:t>×𝑙×4=</a:t>
              </a:r>
              <a:r>
                <a:rPr lang="en-GB" sz="1400"/>
                <a:t> 1409.024 cc</a:t>
              </a:r>
              <a:endParaRPr lang="en-GB" sz="1100"/>
            </a:p>
          </xdr:txBody>
        </xdr:sp>
      </mc:Fallback>
    </mc:AlternateContent>
    <xdr:clientData/>
  </xdr:twoCellAnchor>
  <xdr:twoCellAnchor>
    <xdr:from>
      <xdr:col>0</xdr:col>
      <xdr:colOff>0</xdr:colOff>
      <xdr:row>22</xdr:row>
      <xdr:rowOff>437028</xdr:rowOff>
    </xdr:from>
    <xdr:to>
      <xdr:col>13</xdr:col>
      <xdr:colOff>683560</xdr:colOff>
      <xdr:row>24</xdr:row>
      <xdr:rowOff>168086</xdr:rowOff>
    </xdr:to>
    <xdr:sp macro="" textlink="">
      <xdr:nvSpPr>
        <xdr:cNvPr id="5" name="TextBox 4">
          <a:extLst>
            <a:ext uri="{FF2B5EF4-FFF2-40B4-BE49-F238E27FC236}">
              <a16:creationId xmlns:a16="http://schemas.microsoft.com/office/drawing/2014/main" id="{F948EC8F-0A69-F7E6-92D0-5FBCC4146345}"/>
            </a:ext>
          </a:extLst>
        </xdr:cNvPr>
        <xdr:cNvSpPr txBox="1"/>
      </xdr:nvSpPr>
      <xdr:spPr>
        <a:xfrm>
          <a:off x="0" y="6633881"/>
          <a:ext cx="8550089" cy="4370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Reminder, measurements are in mm,</a:t>
          </a:r>
          <a:r>
            <a:rPr lang="en-GB" sz="1100" baseline="0"/>
            <a:t> but the equation is for standard units of measurement, M. So remember to take this into account when calculating</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104774</xdr:colOff>
      <xdr:row>9</xdr:row>
      <xdr:rowOff>42863</xdr:rowOff>
    </xdr:from>
    <xdr:to>
      <xdr:col>8</xdr:col>
      <xdr:colOff>485775</xdr:colOff>
      <xdr:row>9</xdr:row>
      <xdr:rowOff>247650</xdr:rowOff>
    </xdr:to>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F43F669D-AA31-CA03-55D9-13067EEB76F0}"/>
                </a:ext>
              </a:extLst>
            </xdr:cNvPr>
            <xdr:cNvSpPr txBox="1"/>
          </xdr:nvSpPr>
          <xdr:spPr>
            <a:xfrm>
              <a:off x="3819524" y="1966913"/>
              <a:ext cx="1695451" cy="204787"/>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𝐾</m:t>
                    </m:r>
                    <m:r>
                      <a:rPr lang="en-GB" sz="1100" b="0" i="1">
                        <a:latin typeface="Cambria Math" panose="02040503050406030204" pitchFamily="18" charset="0"/>
                      </a:rPr>
                      <m:t>=</m:t>
                    </m:r>
                    <m:r>
                      <a:rPr lang="en-GB" sz="1100" b="0" i="1">
                        <a:latin typeface="Cambria Math" panose="02040503050406030204" pitchFamily="18" charset="0"/>
                      </a:rPr>
                      <m:t>𝑇</m:t>
                    </m:r>
                    <m:r>
                      <a:rPr lang="en-GB" sz="1100" b="0" i="1">
                        <a:latin typeface="Cambria Math" panose="02040503050406030204" pitchFamily="18" charset="0"/>
                      </a:rPr>
                      <m:t>/</m:t>
                    </m:r>
                    <m:r>
                      <a:rPr lang="en-GB" sz="1100" b="0" i="1">
                        <a:latin typeface="Cambria Math" panose="02040503050406030204" pitchFamily="18" charset="0"/>
                        <a:ea typeface="Cambria Math" panose="02040503050406030204" pitchFamily="18" charset="0"/>
                      </a:rPr>
                      <m:t>𝜃</m:t>
                    </m:r>
                  </m:oMath>
                </m:oMathPara>
              </a14:m>
              <a:endParaRPr lang="en-GB" sz="1100"/>
            </a:p>
          </xdr:txBody>
        </xdr:sp>
      </mc:Choice>
      <mc:Fallback xmlns="">
        <xdr:sp macro="" textlink="">
          <xdr:nvSpPr>
            <xdr:cNvPr id="2" name="TextBox 1">
              <a:extLst>
                <a:ext uri="{FF2B5EF4-FFF2-40B4-BE49-F238E27FC236}">
                  <a16:creationId xmlns:a16="http://schemas.microsoft.com/office/drawing/2014/main" id="{F43F669D-AA31-CA03-55D9-13067EEB76F0}"/>
                </a:ext>
              </a:extLst>
            </xdr:cNvPr>
            <xdr:cNvSpPr txBox="1"/>
          </xdr:nvSpPr>
          <xdr:spPr>
            <a:xfrm>
              <a:off x="3819524" y="1966913"/>
              <a:ext cx="1695451" cy="204787"/>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r>
                <a:rPr lang="en-GB" sz="1100" b="0" i="0">
                  <a:latin typeface="Cambria Math" panose="02040503050406030204" pitchFamily="18" charset="0"/>
                </a:rPr>
                <a:t>𝐾=𝑇/</a:t>
              </a:r>
              <a:r>
                <a:rPr lang="en-GB" sz="1100" b="0" i="0">
                  <a:latin typeface="Cambria Math" panose="02040503050406030204" pitchFamily="18" charset="0"/>
                  <a:ea typeface="Cambria Math" panose="02040503050406030204" pitchFamily="18" charset="0"/>
                </a:rPr>
                <a:t>𝜃</a:t>
              </a:r>
              <a:endParaRPr lang="en-GB" sz="1100"/>
            </a:p>
          </xdr:txBody>
        </xdr:sp>
      </mc:Fallback>
    </mc:AlternateContent>
    <xdr:clientData/>
  </xdr:twoCellAnchor>
  <xdr:twoCellAnchor>
    <xdr:from>
      <xdr:col>6</xdr:col>
      <xdr:colOff>47626</xdr:colOff>
      <xdr:row>9</xdr:row>
      <xdr:rowOff>314325</xdr:rowOff>
    </xdr:from>
    <xdr:to>
      <xdr:col>9</xdr:col>
      <xdr:colOff>561975</xdr:colOff>
      <xdr:row>9</xdr:row>
      <xdr:rowOff>704850</xdr:rowOff>
    </xdr:to>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EF4C8DE9-A0EA-75AA-F676-9764D86FABF9}"/>
                </a:ext>
              </a:extLst>
            </xdr:cNvPr>
            <xdr:cNvSpPr txBox="1"/>
          </xdr:nvSpPr>
          <xdr:spPr>
            <a:xfrm>
              <a:off x="3762376" y="2238375"/>
              <a:ext cx="2438399" cy="39052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𝑇𝑜𝑟𝑡𝑠𝑖𝑜𝑛𝑎𝑙</m:t>
                    </m:r>
                    <m:r>
                      <a:rPr lang="en-GB" sz="1100" b="0" i="1">
                        <a:latin typeface="Cambria Math" panose="02040503050406030204" pitchFamily="18" charset="0"/>
                      </a:rPr>
                      <m:t> </m:t>
                    </m:r>
                    <m:r>
                      <a:rPr lang="en-GB" sz="1100" b="0" i="1">
                        <a:latin typeface="Cambria Math" panose="02040503050406030204" pitchFamily="18" charset="0"/>
                      </a:rPr>
                      <m:t>𝑆𝑡𝑖𝑓𝑓𝑛𝑒𝑠𝑠</m:t>
                    </m:r>
                    <m:r>
                      <a:rPr lang="en-GB" sz="1100" b="0" i="1">
                        <a:latin typeface="Cambria Math" panose="02040503050406030204" pitchFamily="18" charset="0"/>
                      </a:rPr>
                      <m:t>=</m:t>
                    </m:r>
                    <m:f>
                      <m:fPr>
                        <m:ctrlPr>
                          <a:rPr lang="en-GB" sz="1100" b="0" i="1">
                            <a:latin typeface="Cambria Math" panose="02040503050406030204" pitchFamily="18" charset="0"/>
                          </a:rPr>
                        </m:ctrlPr>
                      </m:fPr>
                      <m:num>
                        <m:r>
                          <a:rPr lang="en-GB" sz="1100" b="0" i="1">
                            <a:latin typeface="Cambria Math" panose="02040503050406030204" pitchFamily="18" charset="0"/>
                          </a:rPr>
                          <m:t>𝑇𝑜𝑟𝑞𝑢𝑒</m:t>
                        </m:r>
                      </m:num>
                      <m:den>
                        <m:r>
                          <a:rPr lang="en-GB" sz="1100" b="0" i="1">
                            <a:latin typeface="Cambria Math" panose="02040503050406030204" pitchFamily="18" charset="0"/>
                          </a:rPr>
                          <m:t>𝑇𝑤𝑖𝑠𝑡</m:t>
                        </m:r>
                        <m:r>
                          <a:rPr lang="en-GB" sz="1100" b="0" i="1">
                            <a:latin typeface="Cambria Math" panose="02040503050406030204" pitchFamily="18" charset="0"/>
                          </a:rPr>
                          <m:t> </m:t>
                        </m:r>
                        <m:r>
                          <a:rPr lang="en-GB" sz="1100" b="0" i="1">
                            <a:latin typeface="Cambria Math" panose="02040503050406030204" pitchFamily="18" charset="0"/>
                          </a:rPr>
                          <m:t>𝐴𝑛𝑔𝑙𝑒</m:t>
                        </m:r>
                      </m:den>
                    </m:f>
                  </m:oMath>
                </m:oMathPara>
              </a14:m>
              <a:endParaRPr lang="en-GB" sz="1100"/>
            </a:p>
          </xdr:txBody>
        </xdr:sp>
      </mc:Choice>
      <mc:Fallback xmlns="">
        <xdr:sp macro="" textlink="">
          <xdr:nvSpPr>
            <xdr:cNvPr id="3" name="TextBox 2">
              <a:extLst>
                <a:ext uri="{FF2B5EF4-FFF2-40B4-BE49-F238E27FC236}">
                  <a16:creationId xmlns:a16="http://schemas.microsoft.com/office/drawing/2014/main" id="{EF4C8DE9-A0EA-75AA-F676-9764D86FABF9}"/>
                </a:ext>
              </a:extLst>
            </xdr:cNvPr>
            <xdr:cNvSpPr txBox="1"/>
          </xdr:nvSpPr>
          <xdr:spPr>
            <a:xfrm>
              <a:off x="3762376" y="2238375"/>
              <a:ext cx="2438399" cy="39052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r>
                <a:rPr lang="en-GB" sz="1100" b="0" i="0">
                  <a:latin typeface="Cambria Math" panose="02040503050406030204" pitchFamily="18" charset="0"/>
                </a:rPr>
                <a:t>𝑇𝑜𝑟𝑡𝑠𝑖𝑜𝑛𝑎𝑙 𝑆𝑡𝑖𝑓𝑓𝑛𝑒𝑠𝑠=𝑇𝑜𝑟𝑞𝑢𝑒/(𝑇𝑤𝑖𝑠𝑡 𝐴𝑛𝑔𝑙𝑒)</a:t>
              </a:r>
              <a:endParaRPr lang="en-GB" sz="1100"/>
            </a:p>
          </xdr:txBody>
        </xdr:sp>
      </mc:Fallback>
    </mc:AlternateContent>
    <xdr:clientData/>
  </xdr:twoCellAnchor>
  <xdr:twoCellAnchor>
    <xdr:from>
      <xdr:col>10</xdr:col>
      <xdr:colOff>352425</xdr:colOff>
      <xdr:row>9</xdr:row>
      <xdr:rowOff>85724</xdr:rowOff>
    </xdr:from>
    <xdr:to>
      <xdr:col>13</xdr:col>
      <xdr:colOff>533400</xdr:colOff>
      <xdr:row>9</xdr:row>
      <xdr:rowOff>695325</xdr:rowOff>
    </xdr:to>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EB755C68-6CB8-6290-0B81-EFE4ADB523B0}"/>
                </a:ext>
              </a:extLst>
            </xdr:cNvPr>
            <xdr:cNvSpPr txBox="1"/>
          </xdr:nvSpPr>
          <xdr:spPr>
            <a:xfrm>
              <a:off x="6600825" y="2009774"/>
              <a:ext cx="2009775" cy="6096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14:m>
                <m:oMathPara xmlns:m="http://schemas.openxmlformats.org/officeDocument/2006/math">
                  <m:oMathParaPr>
                    <m:jc m:val="centerGroup"/>
                  </m:oMathParaPr>
                  <m:oMath xmlns:m="http://schemas.openxmlformats.org/officeDocument/2006/math">
                    <m:r>
                      <a:rPr lang="en-GB" sz="1050" b="0" i="1">
                        <a:latin typeface="Cambria Math" panose="02040503050406030204" pitchFamily="18" charset="0"/>
                      </a:rPr>
                      <m:t>𝑇𝑜𝑟𝑠𝑖𝑜𝑛𝑎𝑙</m:t>
                    </m:r>
                    <m:r>
                      <a:rPr lang="en-GB" sz="1050" b="0" i="1">
                        <a:latin typeface="Cambria Math" panose="02040503050406030204" pitchFamily="18" charset="0"/>
                      </a:rPr>
                      <m:t> </m:t>
                    </m:r>
                    <m:r>
                      <a:rPr lang="en-GB" sz="1050" b="0" i="1">
                        <a:latin typeface="Cambria Math" panose="02040503050406030204" pitchFamily="18" charset="0"/>
                      </a:rPr>
                      <m:t>𝑠𝑡𝑖𝑓𝑓𝑛𝑒𝑠𝑠</m:t>
                    </m:r>
                    <m:r>
                      <a:rPr lang="en-GB" sz="1050" b="0" i="1">
                        <a:latin typeface="Cambria Math" panose="02040503050406030204" pitchFamily="18" charset="0"/>
                      </a:rPr>
                      <m:t>=</m:t>
                    </m:r>
                    <m:f>
                      <m:fPr>
                        <m:ctrlPr>
                          <a:rPr lang="en-GB" sz="1050" b="0" i="1">
                            <a:latin typeface="Cambria Math" panose="02040503050406030204" pitchFamily="18" charset="0"/>
                          </a:rPr>
                        </m:ctrlPr>
                      </m:fPr>
                      <m:num>
                        <m:r>
                          <a:rPr lang="en-GB" sz="1050" b="0" i="1">
                            <a:latin typeface="Cambria Math" panose="02040503050406030204" pitchFamily="18" charset="0"/>
                          </a:rPr>
                          <m:t>2845.9</m:t>
                        </m:r>
                      </m:num>
                      <m:den>
                        <m:r>
                          <a:rPr lang="en-GB" sz="1050" b="0" i="1">
                            <a:latin typeface="Cambria Math" panose="02040503050406030204" pitchFamily="18" charset="0"/>
                          </a:rPr>
                          <m:t>(0.980−0)</m:t>
                        </m:r>
                      </m:den>
                    </m:f>
                    <m:r>
                      <a:rPr lang="en-GB" sz="1050" b="0" i="1">
                        <a:latin typeface="Cambria Math" panose="02040503050406030204" pitchFamily="18" charset="0"/>
                      </a:rPr>
                      <m:t> </m:t>
                    </m:r>
                  </m:oMath>
                </m:oMathPara>
              </a14:m>
              <a:endParaRPr lang="en-GB" sz="1050"/>
            </a:p>
          </xdr:txBody>
        </xdr:sp>
      </mc:Choice>
      <mc:Fallback xmlns="">
        <xdr:sp macro="" textlink="">
          <xdr:nvSpPr>
            <xdr:cNvPr id="4" name="TextBox 3">
              <a:extLst>
                <a:ext uri="{FF2B5EF4-FFF2-40B4-BE49-F238E27FC236}">
                  <a16:creationId xmlns:a16="http://schemas.microsoft.com/office/drawing/2014/main" id="{EB755C68-6CB8-6290-0B81-EFE4ADB523B0}"/>
                </a:ext>
              </a:extLst>
            </xdr:cNvPr>
            <xdr:cNvSpPr txBox="1"/>
          </xdr:nvSpPr>
          <xdr:spPr>
            <a:xfrm>
              <a:off x="6600825" y="2009774"/>
              <a:ext cx="2009775" cy="6096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r>
                <a:rPr lang="en-GB" sz="1050" b="0" i="0">
                  <a:latin typeface="Cambria Math" panose="02040503050406030204" pitchFamily="18" charset="0"/>
                </a:rPr>
                <a:t>𝑇𝑜𝑟𝑠𝑖𝑜𝑛𝑎𝑙 𝑠𝑡𝑖𝑓𝑓𝑛𝑒𝑠𝑠=2845.9/((0.980−0))  </a:t>
              </a:r>
              <a:endParaRPr lang="en-GB" sz="1050"/>
            </a:p>
          </xdr:txBody>
        </xdr:sp>
      </mc:Fallback>
    </mc:AlternateContent>
    <xdr:clientData/>
  </xdr:twoCellAnchor>
  <xdr:oneCellAnchor>
    <xdr:from>
      <xdr:col>8</xdr:col>
      <xdr:colOff>466725</xdr:colOff>
      <xdr:row>11</xdr:row>
      <xdr:rowOff>319087</xdr:rowOff>
    </xdr:from>
    <xdr:ext cx="2658356" cy="172227"/>
    <mc:AlternateContent xmlns:mc="http://schemas.openxmlformats.org/markup-compatibility/2006" xmlns:a14="http://schemas.microsoft.com/office/drawing/2010/main">
      <mc:Choice Requires="a14">
        <xdr:sp macro="" textlink="">
          <xdr:nvSpPr>
            <xdr:cNvPr id="6" name="TextBox 5">
              <a:extLst>
                <a:ext uri="{FF2B5EF4-FFF2-40B4-BE49-F238E27FC236}">
                  <a16:creationId xmlns:a16="http://schemas.microsoft.com/office/drawing/2014/main" id="{89551B5D-6B88-473B-8D65-DA02DD0FBB88}"/>
                </a:ext>
              </a:extLst>
            </xdr:cNvPr>
            <xdr:cNvSpPr txBox="1"/>
          </xdr:nvSpPr>
          <xdr:spPr>
            <a:xfrm>
              <a:off x="5495925" y="3738562"/>
              <a:ext cx="2658356"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𝑇𝑜𝑟𝑠𝑖𝑜𝑛𝑎𝑙</m:t>
                    </m:r>
                    <m:r>
                      <a:rPr lang="en-GB" sz="1100" b="0" i="1">
                        <a:latin typeface="Cambria Math" panose="02040503050406030204" pitchFamily="18" charset="0"/>
                      </a:rPr>
                      <m:t> </m:t>
                    </m:r>
                    <m:r>
                      <a:rPr lang="en-GB" sz="1100" b="0" i="1">
                        <a:latin typeface="Cambria Math" panose="02040503050406030204" pitchFamily="18" charset="0"/>
                      </a:rPr>
                      <m:t>𝑆𝑡𝑖𝑓𝑓𝑛𝑒𝑠𝑠</m:t>
                    </m:r>
                    <m:r>
                      <a:rPr lang="en-GB" sz="1100" b="0" i="1">
                        <a:latin typeface="Cambria Math" panose="02040503050406030204" pitchFamily="18" charset="0"/>
                      </a:rPr>
                      <m:t>=2905 </m:t>
                    </m:r>
                    <m:r>
                      <a:rPr lang="en-GB" sz="1100" b="0" i="1">
                        <a:latin typeface="Cambria Math" panose="02040503050406030204" pitchFamily="18" charset="0"/>
                      </a:rPr>
                      <m:t>𝑁𝑀</m:t>
                    </m:r>
                    <m:r>
                      <a:rPr lang="en-GB" sz="1100" b="0" i="1">
                        <a:latin typeface="Cambria Math" panose="02040503050406030204" pitchFamily="18" charset="0"/>
                      </a:rPr>
                      <m:t>/</m:t>
                    </m:r>
                    <m:r>
                      <a:rPr lang="en-GB" sz="1100" b="0" i="1">
                        <a:latin typeface="Cambria Math" panose="02040503050406030204" pitchFamily="18" charset="0"/>
                      </a:rPr>
                      <m:t>𝐷𝑒𝑔𝑟𝑒𝑒</m:t>
                    </m:r>
                  </m:oMath>
                </m:oMathPara>
              </a14:m>
              <a:endParaRPr lang="en-GB" sz="1100"/>
            </a:p>
          </xdr:txBody>
        </xdr:sp>
      </mc:Choice>
      <mc:Fallback xmlns="">
        <xdr:sp macro="" textlink="">
          <xdr:nvSpPr>
            <xdr:cNvPr id="6" name="TextBox 5">
              <a:extLst>
                <a:ext uri="{FF2B5EF4-FFF2-40B4-BE49-F238E27FC236}">
                  <a16:creationId xmlns:a16="http://schemas.microsoft.com/office/drawing/2014/main" id="{89551B5D-6B88-473B-8D65-DA02DD0FBB88}"/>
                </a:ext>
              </a:extLst>
            </xdr:cNvPr>
            <xdr:cNvSpPr txBox="1"/>
          </xdr:nvSpPr>
          <xdr:spPr>
            <a:xfrm>
              <a:off x="5495925" y="3738562"/>
              <a:ext cx="2658356"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100" b="0" i="0">
                  <a:latin typeface="Cambria Math" panose="02040503050406030204" pitchFamily="18" charset="0"/>
                </a:rPr>
                <a:t>𝑇𝑜𝑟𝑠𝑖𝑜𝑛𝑎𝑙 𝑆𝑡𝑖𝑓𝑓𝑛𝑒𝑠𝑠=2905 𝑁𝑀/𝐷𝑒𝑔𝑟𝑒𝑒</a:t>
              </a:r>
              <a:endParaRPr lang="en-GB" sz="1100"/>
            </a:p>
          </xdr:txBody>
        </xdr:sp>
      </mc:Fallback>
    </mc:AlternateContent>
    <xdr:clientData/>
  </xdr:oneCellAnchor>
  <xdr:twoCellAnchor>
    <xdr:from>
      <xdr:col>6</xdr:col>
      <xdr:colOff>85724</xdr:colOff>
      <xdr:row>10</xdr:row>
      <xdr:rowOff>42863</xdr:rowOff>
    </xdr:from>
    <xdr:to>
      <xdr:col>13</xdr:col>
      <xdr:colOff>419099</xdr:colOff>
      <xdr:row>10</xdr:row>
      <xdr:rowOff>495301</xdr:rowOff>
    </xdr:to>
    <mc:AlternateContent xmlns:mc="http://schemas.openxmlformats.org/markup-compatibility/2006" xmlns:a14="http://schemas.microsoft.com/office/drawing/2010/main">
      <mc:Choice Requires="a14">
        <xdr:sp macro="" textlink="">
          <xdr:nvSpPr>
            <xdr:cNvPr id="5" name="TextBox 4">
              <a:extLst>
                <a:ext uri="{FF2B5EF4-FFF2-40B4-BE49-F238E27FC236}">
                  <a16:creationId xmlns:a16="http://schemas.microsoft.com/office/drawing/2014/main" id="{F0AF51C8-09EF-BDEE-E667-9956C1EEAA3D}"/>
                </a:ext>
              </a:extLst>
            </xdr:cNvPr>
            <xdr:cNvSpPr txBox="1"/>
          </xdr:nvSpPr>
          <xdr:spPr>
            <a:xfrm>
              <a:off x="3800474" y="2719388"/>
              <a:ext cx="4695825" cy="45243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Torsional stiffness = </a:t>
              </a:r>
              <a14:m>
                <m:oMath xmlns:m="http://schemas.openxmlformats.org/officeDocument/2006/math">
                  <m:f>
                    <m:fPr>
                      <m:ctrlPr>
                        <a:rPr lang="en-GB" sz="1100" b="0" i="1">
                          <a:latin typeface="Cambria Math" panose="02040503050406030204" pitchFamily="18" charset="0"/>
                        </a:rPr>
                      </m:ctrlPr>
                    </m:fPr>
                    <m:num>
                      <m:d>
                        <m:dPr>
                          <m:ctrlPr>
                            <a:rPr lang="en-GB" sz="1100" b="0" i="1">
                              <a:latin typeface="Cambria Math" panose="02040503050406030204" pitchFamily="18" charset="0"/>
                            </a:rPr>
                          </m:ctrlPr>
                        </m:dPr>
                        <m:e>
                          <m:r>
                            <a:rPr lang="en-GB" sz="1100" b="0" i="1">
                              <a:latin typeface="Cambria Math" panose="02040503050406030204" pitchFamily="18" charset="0"/>
                            </a:rPr>
                            <m:t>𝑆h𝑒𝑎𝑟</m:t>
                          </m:r>
                          <m:r>
                            <a:rPr lang="en-GB" sz="1100" b="0" i="1">
                              <a:latin typeface="Cambria Math" panose="02040503050406030204" pitchFamily="18" charset="0"/>
                            </a:rPr>
                            <m:t> </m:t>
                          </m:r>
                          <m:r>
                            <a:rPr lang="en-GB" sz="1100" b="0" i="1">
                              <a:latin typeface="Cambria Math" panose="02040503050406030204" pitchFamily="18" charset="0"/>
                            </a:rPr>
                            <m:t>𝑀𝑜𝑑𝑢𝑙𝑢𝑠</m:t>
                          </m:r>
                          <m:r>
                            <a:rPr lang="en-GB" sz="1100" b="0" i="1">
                              <a:latin typeface="Cambria Math" panose="02040503050406030204" pitchFamily="18" charset="0"/>
                            </a:rPr>
                            <m:t> ∗</m:t>
                          </m:r>
                          <m:r>
                            <a:rPr lang="en-GB" sz="1100" b="0" i="1">
                              <a:latin typeface="Cambria Math" panose="02040503050406030204" pitchFamily="18" charset="0"/>
                            </a:rPr>
                            <m:t>𝑃𝑜𝑙𝑎𝑟</m:t>
                          </m:r>
                          <m:r>
                            <a:rPr lang="en-GB" sz="1100" b="0" i="1">
                              <a:latin typeface="Cambria Math" panose="02040503050406030204" pitchFamily="18" charset="0"/>
                            </a:rPr>
                            <m:t> </m:t>
                          </m:r>
                          <m:r>
                            <a:rPr lang="en-GB" sz="1100" b="0" i="1">
                              <a:latin typeface="Cambria Math" panose="02040503050406030204" pitchFamily="18" charset="0"/>
                            </a:rPr>
                            <m:t>𝑆𝑒𝑐𝑜𝑛𝑑</m:t>
                          </m:r>
                          <m:r>
                            <a:rPr lang="en-GB" sz="1100" b="0" i="1">
                              <a:latin typeface="Cambria Math" panose="02040503050406030204" pitchFamily="18" charset="0"/>
                            </a:rPr>
                            <m:t> </m:t>
                          </m:r>
                          <m:r>
                            <a:rPr lang="en-GB" sz="1100" b="0" i="1">
                              <a:latin typeface="Cambria Math" panose="02040503050406030204" pitchFamily="18" charset="0"/>
                            </a:rPr>
                            <m:t>𝑀𝑜𝑚𝑒𝑛𝑡</m:t>
                          </m:r>
                          <m:r>
                            <a:rPr lang="en-GB" sz="1100" b="0" i="1">
                              <a:latin typeface="Cambria Math" panose="02040503050406030204" pitchFamily="18" charset="0"/>
                            </a:rPr>
                            <m:t> </m:t>
                          </m:r>
                          <m:r>
                            <a:rPr lang="en-GB" sz="1100" b="0" i="1">
                              <a:latin typeface="Cambria Math" panose="02040503050406030204" pitchFamily="18" charset="0"/>
                            </a:rPr>
                            <m:t>𝑜𝑓</m:t>
                          </m:r>
                          <m:r>
                            <a:rPr lang="en-GB" sz="1100" b="0" i="1">
                              <a:latin typeface="Cambria Math" panose="02040503050406030204" pitchFamily="18" charset="0"/>
                            </a:rPr>
                            <m:t> </m:t>
                          </m:r>
                          <m:r>
                            <a:rPr lang="en-GB" sz="1100" b="0" i="1">
                              <a:latin typeface="Cambria Math" panose="02040503050406030204" pitchFamily="18" charset="0"/>
                            </a:rPr>
                            <m:t>𝑎𝑟𝑒𝑎</m:t>
                          </m:r>
                        </m:e>
                      </m:d>
                    </m:num>
                    <m:den>
                      <m:r>
                        <a:rPr lang="en-GB" sz="1100" b="0" i="1">
                          <a:latin typeface="Cambria Math" panose="02040503050406030204" pitchFamily="18" charset="0"/>
                        </a:rPr>
                        <m:t>𝐿𝑒𝑛𝑔𝑡h</m:t>
                      </m:r>
                      <m:r>
                        <a:rPr lang="en-GB" sz="1100" b="0" i="1">
                          <a:latin typeface="Cambria Math" panose="02040503050406030204" pitchFamily="18" charset="0"/>
                        </a:rPr>
                        <m:t> </m:t>
                      </m:r>
                      <m:r>
                        <a:rPr lang="en-GB" sz="1100" b="0" i="1">
                          <a:latin typeface="Cambria Math" panose="02040503050406030204" pitchFamily="18" charset="0"/>
                        </a:rPr>
                        <m:t>𝑜𝑓</m:t>
                      </m:r>
                      <m:r>
                        <a:rPr lang="en-GB" sz="1100" b="0" i="1">
                          <a:latin typeface="Cambria Math" panose="02040503050406030204" pitchFamily="18" charset="0"/>
                        </a:rPr>
                        <m:t> </m:t>
                      </m:r>
                      <m:r>
                        <a:rPr lang="en-GB" sz="1100" b="0" i="1">
                          <a:latin typeface="Cambria Math" panose="02040503050406030204" pitchFamily="18" charset="0"/>
                        </a:rPr>
                        <m:t>𝐶𝑜𝑚𝑝𝑜𝑛𝑒𝑛𝑡</m:t>
                      </m:r>
                    </m:den>
                  </m:f>
                </m:oMath>
              </a14:m>
              <a:endParaRPr lang="en-GB" sz="1100"/>
            </a:p>
          </xdr:txBody>
        </xdr:sp>
      </mc:Choice>
      <mc:Fallback xmlns="">
        <xdr:sp macro="" textlink="">
          <xdr:nvSpPr>
            <xdr:cNvPr id="5" name="TextBox 4">
              <a:extLst>
                <a:ext uri="{FF2B5EF4-FFF2-40B4-BE49-F238E27FC236}">
                  <a16:creationId xmlns:a16="http://schemas.microsoft.com/office/drawing/2014/main" id="{F0AF51C8-09EF-BDEE-E667-9956C1EEAA3D}"/>
                </a:ext>
              </a:extLst>
            </xdr:cNvPr>
            <xdr:cNvSpPr txBox="1"/>
          </xdr:nvSpPr>
          <xdr:spPr>
            <a:xfrm>
              <a:off x="3800474" y="2719388"/>
              <a:ext cx="4695825" cy="45243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Torsional stiffness = </a:t>
              </a:r>
              <a:r>
                <a:rPr lang="en-GB" sz="1100" b="0" i="0">
                  <a:latin typeface="Cambria Math" panose="02040503050406030204" pitchFamily="18" charset="0"/>
                </a:rPr>
                <a:t>((𝑆ℎ𝑒𝑎𝑟 𝑀𝑜𝑑𝑢𝑙𝑢𝑠 ∗𝑃𝑜𝑙𝑎𝑟 𝑆𝑒𝑐𝑜𝑛𝑑 𝑀𝑜𝑚𝑒𝑛𝑡 𝑜𝑓 𝑎𝑟𝑒𝑎))/(𝐿𝑒𝑛𝑔𝑡ℎ 𝑜𝑓 𝐶𝑜𝑚𝑝𝑜𝑛𝑒𝑛𝑡)</a:t>
              </a:r>
              <a:endParaRPr lang="en-GB" sz="1100"/>
            </a:p>
          </xdr:txBody>
        </xdr:sp>
      </mc:Fallback>
    </mc:AlternateContent>
    <xdr:clientData/>
  </xdr:twoCellAnchor>
  <xdr:twoCellAnchor>
    <xdr:from>
      <xdr:col>6</xdr:col>
      <xdr:colOff>9524</xdr:colOff>
      <xdr:row>11</xdr:row>
      <xdr:rowOff>23812</xdr:rowOff>
    </xdr:from>
    <xdr:to>
      <xdr:col>12</xdr:col>
      <xdr:colOff>609599</xdr:colOff>
      <xdr:row>11</xdr:row>
      <xdr:rowOff>304800</xdr:rowOff>
    </xdr:to>
    <mc:AlternateContent xmlns:mc="http://schemas.openxmlformats.org/markup-compatibility/2006" xmlns:a14="http://schemas.microsoft.com/office/drawing/2010/main">
      <mc:Choice Requires="a14">
        <xdr:sp macro="" textlink="">
          <xdr:nvSpPr>
            <xdr:cNvPr id="7" name="TextBox 6">
              <a:extLst>
                <a:ext uri="{FF2B5EF4-FFF2-40B4-BE49-F238E27FC236}">
                  <a16:creationId xmlns:a16="http://schemas.microsoft.com/office/drawing/2014/main" id="{633BE370-144B-AB42-FB90-2238AE3E1552}"/>
                </a:ext>
              </a:extLst>
            </xdr:cNvPr>
            <xdr:cNvSpPr txBox="1"/>
          </xdr:nvSpPr>
          <xdr:spPr>
            <a:xfrm>
              <a:off x="3724274" y="3443287"/>
              <a:ext cx="4352925" cy="280988"/>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Using K = T/</a:t>
              </a:r>
              <a14:m>
                <m:oMath xmlns:m="http://schemas.openxmlformats.org/officeDocument/2006/math">
                  <m:r>
                    <a:rPr lang="en-GB" sz="1100" i="1">
                      <a:latin typeface="Cambria Math" panose="02040503050406030204" pitchFamily="18" charset="0"/>
                      <a:ea typeface="Cambria Math" panose="02040503050406030204" pitchFamily="18" charset="0"/>
                    </a:rPr>
                    <m:t>𝜃</m:t>
                  </m:r>
                </m:oMath>
              </a14:m>
              <a:r>
                <a:rPr lang="en-GB" sz="1100"/>
                <a:t> , as these are the measured</a:t>
              </a:r>
              <a:r>
                <a:rPr lang="en-GB" sz="1100" baseline="0"/>
                <a:t> values:</a:t>
              </a:r>
              <a:endParaRPr lang="en-GB" sz="1100"/>
            </a:p>
          </xdr:txBody>
        </xdr:sp>
      </mc:Choice>
      <mc:Fallback xmlns="">
        <xdr:sp macro="" textlink="">
          <xdr:nvSpPr>
            <xdr:cNvPr id="7" name="TextBox 6">
              <a:extLst>
                <a:ext uri="{FF2B5EF4-FFF2-40B4-BE49-F238E27FC236}">
                  <a16:creationId xmlns:a16="http://schemas.microsoft.com/office/drawing/2014/main" id="{633BE370-144B-AB42-FB90-2238AE3E1552}"/>
                </a:ext>
              </a:extLst>
            </xdr:cNvPr>
            <xdr:cNvSpPr txBox="1"/>
          </xdr:nvSpPr>
          <xdr:spPr>
            <a:xfrm>
              <a:off x="3724274" y="3443287"/>
              <a:ext cx="4352925" cy="280988"/>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Using K = T/</a:t>
              </a:r>
              <a:r>
                <a:rPr lang="en-GB" sz="1100" i="0">
                  <a:latin typeface="Cambria Math" panose="02040503050406030204" pitchFamily="18" charset="0"/>
                  <a:ea typeface="Cambria Math" panose="02040503050406030204" pitchFamily="18" charset="0"/>
                </a:rPr>
                <a:t>𝜃</a:t>
              </a:r>
              <a:r>
                <a:rPr lang="en-GB" sz="1100"/>
                <a:t> , as these are the measured</a:t>
              </a:r>
              <a:r>
                <a:rPr lang="en-GB" sz="1100" baseline="0"/>
                <a:t> values:</a:t>
              </a:r>
              <a:endParaRPr lang="en-GB" sz="1100"/>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twoCellAnchor>
    <xdr:from>
      <xdr:col>6</xdr:col>
      <xdr:colOff>28575</xdr:colOff>
      <xdr:row>7</xdr:row>
      <xdr:rowOff>38100</xdr:rowOff>
    </xdr:from>
    <xdr:to>
      <xdr:col>13</xdr:col>
      <xdr:colOff>28575</xdr:colOff>
      <xdr:row>13</xdr:row>
      <xdr:rowOff>28575</xdr:rowOff>
    </xdr:to>
    <xdr:sp macro="" textlink="">
      <xdr:nvSpPr>
        <xdr:cNvPr id="2" name="TextBox 1">
          <a:extLst>
            <a:ext uri="{FF2B5EF4-FFF2-40B4-BE49-F238E27FC236}">
              <a16:creationId xmlns:a16="http://schemas.microsoft.com/office/drawing/2014/main" id="{F2D6C7EC-DCE3-68AE-2A7E-17B1B6043CA9}"/>
            </a:ext>
          </a:extLst>
        </xdr:cNvPr>
        <xdr:cNvSpPr txBox="1"/>
      </xdr:nvSpPr>
      <xdr:spPr>
        <a:xfrm>
          <a:off x="3686175" y="2143125"/>
          <a:ext cx="4267200" cy="1133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3d printers, CNC machines, Lathes</a:t>
          </a:r>
          <a:r>
            <a:rPr lang="en-GB" sz="1100" baseline="0"/>
            <a:t> and milling machines</a:t>
          </a:r>
          <a:endParaRPr lang="en-GB" sz="1100"/>
        </a:p>
      </xdr:txBody>
    </xdr:sp>
    <xdr:clientData/>
  </xdr:twoCellAnchor>
  <xdr:twoCellAnchor>
    <xdr:from>
      <xdr:col>6</xdr:col>
      <xdr:colOff>28574</xdr:colOff>
      <xdr:row>19</xdr:row>
      <xdr:rowOff>19048</xdr:rowOff>
    </xdr:from>
    <xdr:to>
      <xdr:col>13</xdr:col>
      <xdr:colOff>561975</xdr:colOff>
      <xdr:row>21</xdr:row>
      <xdr:rowOff>95249</xdr:rowOff>
    </xdr:to>
    <xdr:sp macro="" textlink="">
      <xdr:nvSpPr>
        <xdr:cNvPr id="5" name="TextBox 2">
          <a:extLst>
            <a:ext uri="{FF2B5EF4-FFF2-40B4-BE49-F238E27FC236}">
              <a16:creationId xmlns:a16="http://schemas.microsoft.com/office/drawing/2014/main" id="{D92B87E9-3958-F3E1-FE00-98FD62463F6B}"/>
            </a:ext>
          </a:extLst>
        </xdr:cNvPr>
        <xdr:cNvSpPr txBox="1"/>
      </xdr:nvSpPr>
      <xdr:spPr>
        <a:xfrm>
          <a:off x="3914774" y="4933948"/>
          <a:ext cx="5067301" cy="21336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Analyse</a:t>
          </a:r>
          <a:r>
            <a:rPr lang="en-GB" sz="1100" baseline="0"/>
            <a:t> what is required. Design the part based on these parameters. For example, if you were doing speaker size adapters, you'd need to design the part on the speaker size, bolt positions of the speaker to the adapter, and bolt position holes for the adapter to fit into whatever unit it is being placed in.</a:t>
          </a:r>
        </a:p>
        <a:p>
          <a:r>
            <a:rPr lang="en-GB" sz="1100" baseline="0"/>
            <a:t>The thickness and depth of the adapter/speaker unit would also be restricted by how much room you have in the enclosure. </a:t>
          </a:r>
        </a:p>
        <a:p>
          <a:r>
            <a:rPr lang="en-GB" sz="1100" baseline="0"/>
            <a:t>You would also need to identify what fillament is needed for the project. For car interior pieces you could use ABS plastic. Check tolerances on the design and printer nosle, specify what finish the piece should have. If replicating a part for a carbon fibre mould, you could 3d scan the object to create a digital model to help with the design process.</a:t>
          </a:r>
          <a:endParaRPr lang="en-GB" sz="1100"/>
        </a:p>
      </xdr:txBody>
    </xdr:sp>
    <xdr:clientData/>
  </xdr:twoCellAnchor>
  <xdr:twoCellAnchor>
    <xdr:from>
      <xdr:col>6</xdr:col>
      <xdr:colOff>38100</xdr:colOff>
      <xdr:row>17</xdr:row>
      <xdr:rowOff>57150</xdr:rowOff>
    </xdr:from>
    <xdr:to>
      <xdr:col>13</xdr:col>
      <xdr:colOff>428625</xdr:colOff>
      <xdr:row>18</xdr:row>
      <xdr:rowOff>514350</xdr:rowOff>
    </xdr:to>
    <xdr:sp macro="" textlink="">
      <xdr:nvSpPr>
        <xdr:cNvPr id="4" name="TextBox 3">
          <a:extLst>
            <a:ext uri="{FF2B5EF4-FFF2-40B4-BE49-F238E27FC236}">
              <a16:creationId xmlns:a16="http://schemas.microsoft.com/office/drawing/2014/main" id="{5202EAC7-445A-FC06-2702-C2AE4066E380}"/>
            </a:ext>
          </a:extLst>
        </xdr:cNvPr>
        <xdr:cNvSpPr txBox="1"/>
      </xdr:nvSpPr>
      <xdr:spPr>
        <a:xfrm>
          <a:off x="3695700" y="4314825"/>
          <a:ext cx="4657725" cy="647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3d printers either use some form</a:t>
          </a:r>
          <a:r>
            <a:rPr lang="en-GB" sz="1100" baseline="0"/>
            <a:t> of fillament or a resin depending on what type of printer you have</a:t>
          </a:r>
          <a:endParaRPr lang="en-GB" sz="1100"/>
        </a:p>
      </xdr:txBody>
    </xdr:sp>
    <xdr:clientData/>
  </xdr:twoCellAnchor>
  <xdr:twoCellAnchor>
    <xdr:from>
      <xdr:col>6</xdr:col>
      <xdr:colOff>76200</xdr:colOff>
      <xdr:row>5</xdr:row>
      <xdr:rowOff>19050</xdr:rowOff>
    </xdr:from>
    <xdr:to>
      <xdr:col>13</xdr:col>
      <xdr:colOff>504825</xdr:colOff>
      <xdr:row>6</xdr:row>
      <xdr:rowOff>600075</xdr:rowOff>
    </xdr:to>
    <xdr:sp macro="" textlink="">
      <xdr:nvSpPr>
        <xdr:cNvPr id="14" name="TextBox 4">
          <a:extLst>
            <a:ext uri="{FF2B5EF4-FFF2-40B4-BE49-F238E27FC236}">
              <a16:creationId xmlns:a16="http://schemas.microsoft.com/office/drawing/2014/main" id="{DD9CE334-497B-E271-8243-6BD50A2E1DEB}"/>
            </a:ext>
          </a:extLst>
        </xdr:cNvPr>
        <xdr:cNvSpPr txBox="1"/>
      </xdr:nvSpPr>
      <xdr:spPr>
        <a:xfrm>
          <a:off x="3733800" y="1209675"/>
          <a:ext cx="4695825" cy="771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Advanced</a:t>
          </a:r>
          <a:r>
            <a:rPr lang="en-GB" sz="1100" baseline="0"/>
            <a:t> manufacturing is using systems like CNC machines, 3d printers and simulation software to help design and make a product. Rather than having to hand make components, you can design a part to be made on a machine for more consistent and replicatable results.</a:t>
          </a:r>
          <a:endParaRPr lang="en-GB" sz="1100"/>
        </a:p>
      </xdr:txBody>
    </xdr:sp>
    <xdr:clientData/>
  </xdr:twoCellAnchor>
  <xdr:twoCellAnchor>
    <xdr:from>
      <xdr:col>6</xdr:col>
      <xdr:colOff>19050</xdr:colOff>
      <xdr:row>15</xdr:row>
      <xdr:rowOff>19050</xdr:rowOff>
    </xdr:from>
    <xdr:to>
      <xdr:col>13</xdr:col>
      <xdr:colOff>561975</xdr:colOff>
      <xdr:row>16</xdr:row>
      <xdr:rowOff>419100</xdr:rowOff>
    </xdr:to>
    <xdr:sp macro="" textlink="">
      <xdr:nvSpPr>
        <xdr:cNvPr id="3" name="TextBox 2">
          <a:extLst>
            <a:ext uri="{FF2B5EF4-FFF2-40B4-BE49-F238E27FC236}">
              <a16:creationId xmlns:a16="http://schemas.microsoft.com/office/drawing/2014/main" id="{2A6EAB5F-F10C-C12C-D722-98ACDA0E8A31}"/>
            </a:ext>
          </a:extLst>
        </xdr:cNvPr>
        <xdr:cNvSpPr txBox="1"/>
      </xdr:nvSpPr>
      <xdr:spPr>
        <a:xfrm>
          <a:off x="3676650" y="3648075"/>
          <a:ext cx="4810125" cy="590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university</a:t>
          </a:r>
          <a:r>
            <a:rPr lang="en-GB" sz="1100" baseline="0"/>
            <a:t> utilises CAD packages to help programme the machine to produce components such as Autodesk Fusion or Solidworks.</a:t>
          </a:r>
          <a:endParaRPr lang="en-GB"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9525</xdr:colOff>
      <xdr:row>7</xdr:row>
      <xdr:rowOff>19050</xdr:rowOff>
    </xdr:from>
    <xdr:to>
      <xdr:col>13</xdr:col>
      <xdr:colOff>581025</xdr:colOff>
      <xdr:row>17</xdr:row>
      <xdr:rowOff>47625</xdr:rowOff>
    </xdr:to>
    <xdr:sp macro="" textlink="">
      <xdr:nvSpPr>
        <xdr:cNvPr id="2" name="TextBox 1">
          <a:extLst>
            <a:ext uri="{FF2B5EF4-FFF2-40B4-BE49-F238E27FC236}">
              <a16:creationId xmlns:a16="http://schemas.microsoft.com/office/drawing/2014/main" id="{0936C6B3-04BB-D33B-E714-A9CA165D5A00}"/>
            </a:ext>
          </a:extLst>
        </xdr:cNvPr>
        <xdr:cNvSpPr txBox="1"/>
      </xdr:nvSpPr>
      <xdr:spPr>
        <a:xfrm>
          <a:off x="3667125" y="1581150"/>
          <a:ext cx="4838700" cy="1933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First you must design the part. Then you design the mould. Once the mold has been designed, it needs to be made. This can be made from Plastics, model board or other material. The amount of time put into completing the mould will effect the final product.  The materials and consumables will be placed onto the mould. For the best results you would look to use pre-preg Carbon fibre, as the resin is already introduced to the fibre, which ensures</a:t>
          </a:r>
          <a:r>
            <a:rPr lang="en-GB" sz="1100" baseline="0"/>
            <a:t> an even coverage and minimal resin waste,</a:t>
          </a:r>
          <a:r>
            <a:rPr lang="en-GB" sz="1100"/>
            <a:t>. This process is also quick due to the resin being temperature activated and already within the fibres, eliminating the need to wait for resin to be applied to the part</a:t>
          </a:r>
          <a:r>
            <a:rPr lang="en-GB" sz="1100" baseline="0"/>
            <a:t> through infusion or hand application as you would with wet layup methods. You also dont need to wait for the curing process as much as you would with the other methods.</a:t>
          </a:r>
          <a:endParaRPr lang="en-GB" sz="1100"/>
        </a:p>
      </xdr:txBody>
    </xdr:sp>
    <xdr:clientData/>
  </xdr:twoCellAnchor>
  <xdr:twoCellAnchor>
    <xdr:from>
      <xdr:col>6</xdr:col>
      <xdr:colOff>9525</xdr:colOff>
      <xdr:row>5</xdr:row>
      <xdr:rowOff>9525</xdr:rowOff>
    </xdr:from>
    <xdr:to>
      <xdr:col>13</xdr:col>
      <xdr:colOff>581025</xdr:colOff>
      <xdr:row>7</xdr:row>
      <xdr:rowOff>47626</xdr:rowOff>
    </xdr:to>
    <xdr:sp macro="" textlink="">
      <xdr:nvSpPr>
        <xdr:cNvPr id="3" name="TextBox 2">
          <a:extLst>
            <a:ext uri="{FF2B5EF4-FFF2-40B4-BE49-F238E27FC236}">
              <a16:creationId xmlns:a16="http://schemas.microsoft.com/office/drawing/2014/main" id="{E979B1D6-7A6E-201D-2EB1-48B1D029DA1F}"/>
            </a:ext>
          </a:extLst>
        </xdr:cNvPr>
        <xdr:cNvSpPr txBox="1"/>
      </xdr:nvSpPr>
      <xdr:spPr>
        <a:xfrm>
          <a:off x="3895725" y="1171575"/>
          <a:ext cx="5105400" cy="4095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depending on the final product needed you may choose between fibreglass, carbon fibre or other materials.</a:t>
          </a:r>
        </a:p>
      </xdr:txBody>
    </xdr:sp>
    <xdr:clientData/>
  </xdr:twoCellAnchor>
  <xdr:twoCellAnchor>
    <xdr:from>
      <xdr:col>6</xdr:col>
      <xdr:colOff>9525</xdr:colOff>
      <xdr:row>19</xdr:row>
      <xdr:rowOff>9525</xdr:rowOff>
    </xdr:from>
    <xdr:to>
      <xdr:col>13</xdr:col>
      <xdr:colOff>561975</xdr:colOff>
      <xdr:row>20</xdr:row>
      <xdr:rowOff>685800</xdr:rowOff>
    </xdr:to>
    <xdr:sp macro="" textlink="">
      <xdr:nvSpPr>
        <xdr:cNvPr id="4" name="TextBox 3">
          <a:extLst>
            <a:ext uri="{FF2B5EF4-FFF2-40B4-BE49-F238E27FC236}">
              <a16:creationId xmlns:a16="http://schemas.microsoft.com/office/drawing/2014/main" id="{61C6E55B-E211-9936-059F-006835DF043A}"/>
            </a:ext>
          </a:extLst>
        </xdr:cNvPr>
        <xdr:cNvSpPr txBox="1"/>
      </xdr:nvSpPr>
      <xdr:spPr>
        <a:xfrm>
          <a:off x="3667125" y="3857625"/>
          <a:ext cx="4819650" cy="866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When </a:t>
          </a:r>
          <a:r>
            <a:rPr lang="en-GB" sz="1100" baseline="0"/>
            <a:t>cutting or sanding composite materials, you should always wear the correct safety masks as the particles can be harmful to breathe in. Mixing resin is also a safety risk due to the exothermic reactions potentially causing a fire. When removing the finished product from the mould. some of the consumables may be sharp, so ensure to take the proper precautions such as wearing gloves and being careful when handling the materials</a:t>
          </a:r>
          <a:endParaRPr lang="en-GB" sz="1100"/>
        </a:p>
      </xdr:txBody>
    </xdr:sp>
    <xdr:clientData/>
  </xdr:twoCellAnchor>
  <xdr:twoCellAnchor>
    <xdr:from>
      <xdr:col>6</xdr:col>
      <xdr:colOff>28575</xdr:colOff>
      <xdr:row>21</xdr:row>
      <xdr:rowOff>33336</xdr:rowOff>
    </xdr:from>
    <xdr:to>
      <xdr:col>13</xdr:col>
      <xdr:colOff>533401</xdr:colOff>
      <xdr:row>22</xdr:row>
      <xdr:rowOff>1123949</xdr:rowOff>
    </xdr:to>
    <xdr:sp macro="" textlink="">
      <xdr:nvSpPr>
        <xdr:cNvPr id="5" name="TextBox 4">
          <a:extLst>
            <a:ext uri="{FF2B5EF4-FFF2-40B4-BE49-F238E27FC236}">
              <a16:creationId xmlns:a16="http://schemas.microsoft.com/office/drawing/2014/main" id="{E476E248-8B00-A24C-68E8-101C2145EDB2}"/>
            </a:ext>
          </a:extLst>
        </xdr:cNvPr>
        <xdr:cNvSpPr txBox="1"/>
      </xdr:nvSpPr>
      <xdr:spPr>
        <a:xfrm>
          <a:off x="3686175" y="5110161"/>
          <a:ext cx="4772026" cy="12811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If using vaccum bagging, it is important to observe the rate of flow of the resin and control it. This can be by clamping the pipes or using infusion spirals to ensure the resin reaches all areas. You should also perform a leak down test prior to infusing with resin to ensure the process works properly.</a:t>
          </a:r>
        </a:p>
        <a:p>
          <a:r>
            <a:rPr lang="en-GB" sz="1100"/>
            <a:t>Whichever</a:t>
          </a:r>
          <a:r>
            <a:rPr lang="en-GB" sz="1100" baseline="0"/>
            <a:t> method you choose to use, the care and effort you put into the mold will effect your final part.</a:t>
          </a:r>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28575</xdr:colOff>
      <xdr:row>15</xdr:row>
      <xdr:rowOff>28574</xdr:rowOff>
    </xdr:from>
    <xdr:to>
      <xdr:col>3</xdr:col>
      <xdr:colOff>581025</xdr:colOff>
      <xdr:row>16</xdr:row>
      <xdr:rowOff>1552575</xdr:rowOff>
    </xdr:to>
    <xdr:sp macro="" textlink="">
      <xdr:nvSpPr>
        <xdr:cNvPr id="47" name="TextBox 1">
          <a:extLst>
            <a:ext uri="{FF2B5EF4-FFF2-40B4-BE49-F238E27FC236}">
              <a16:creationId xmlns:a16="http://schemas.microsoft.com/office/drawing/2014/main" id="{7FD8EFE0-DEC0-F9F8-7ECC-1E2885B9DC9C}"/>
            </a:ext>
          </a:extLst>
        </xdr:cNvPr>
        <xdr:cNvSpPr txBox="1"/>
      </xdr:nvSpPr>
      <xdr:spPr>
        <a:xfrm>
          <a:off x="390525" y="3638549"/>
          <a:ext cx="1771650" cy="17145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 would like to move</a:t>
          </a:r>
          <a:r>
            <a:rPr lang="en-GB" sz="1100" baseline="0"/>
            <a:t> from the UK at some point in my career, which may requre me to l</a:t>
          </a:r>
          <a:r>
            <a:rPr lang="en-GB" sz="1100"/>
            <a:t>earn a second language (depending on what company I</a:t>
          </a:r>
          <a:r>
            <a:rPr lang="en-GB" sz="1100" baseline="0"/>
            <a:t> work for).</a:t>
          </a:r>
          <a:endParaRPr lang="en-GB" sz="1100"/>
        </a:p>
      </xdr:txBody>
    </xdr:sp>
    <xdr:clientData/>
  </xdr:twoCellAnchor>
  <xdr:twoCellAnchor>
    <xdr:from>
      <xdr:col>4</xdr:col>
      <xdr:colOff>28575</xdr:colOff>
      <xdr:row>15</xdr:row>
      <xdr:rowOff>19049</xdr:rowOff>
    </xdr:from>
    <xdr:to>
      <xdr:col>6</xdr:col>
      <xdr:colOff>571500</xdr:colOff>
      <xdr:row>16</xdr:row>
      <xdr:rowOff>1724025</xdr:rowOff>
    </xdr:to>
    <xdr:sp macro="" textlink="">
      <xdr:nvSpPr>
        <xdr:cNvPr id="14" name="TextBox 2">
          <a:extLst>
            <a:ext uri="{FF2B5EF4-FFF2-40B4-BE49-F238E27FC236}">
              <a16:creationId xmlns:a16="http://schemas.microsoft.com/office/drawing/2014/main" id="{179BE1A1-29C3-4F41-86C5-5B650E1C0BF7}"/>
            </a:ext>
          </a:extLst>
        </xdr:cNvPr>
        <xdr:cNvSpPr txBox="1"/>
      </xdr:nvSpPr>
      <xdr:spPr>
        <a:xfrm>
          <a:off x="2219325" y="3629024"/>
          <a:ext cx="1762125" cy="18954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If working in another country, I</a:t>
          </a:r>
          <a:r>
            <a:rPr lang="en-GB" sz="1100" baseline="0"/>
            <a:t> may need to learn another language. This could be Japan or Germany for example.</a:t>
          </a:r>
        </a:p>
        <a:p>
          <a:r>
            <a:rPr lang="en-GB" sz="1100" baseline="0"/>
            <a:t>These companies often require employees to be fluent in their local language in order to be employed there.</a:t>
          </a:r>
          <a:endParaRPr lang="en-GB" sz="1100"/>
        </a:p>
      </xdr:txBody>
    </xdr:sp>
    <xdr:clientData/>
  </xdr:twoCellAnchor>
  <xdr:twoCellAnchor>
    <xdr:from>
      <xdr:col>7</xdr:col>
      <xdr:colOff>47624</xdr:colOff>
      <xdr:row>15</xdr:row>
      <xdr:rowOff>42861</xdr:rowOff>
    </xdr:from>
    <xdr:to>
      <xdr:col>9</xdr:col>
      <xdr:colOff>533399</xdr:colOff>
      <xdr:row>16</xdr:row>
      <xdr:rowOff>1743074</xdr:rowOff>
    </xdr:to>
    <xdr:sp macro="" textlink="">
      <xdr:nvSpPr>
        <xdr:cNvPr id="28" name="TextBox 3">
          <a:extLst>
            <a:ext uri="{FF2B5EF4-FFF2-40B4-BE49-F238E27FC236}">
              <a16:creationId xmlns:a16="http://schemas.microsoft.com/office/drawing/2014/main" id="{E01BE8F9-B690-ECD0-506C-B090E225D5E6}"/>
            </a:ext>
          </a:extLst>
        </xdr:cNvPr>
        <xdr:cNvSpPr txBox="1"/>
      </xdr:nvSpPr>
      <xdr:spPr>
        <a:xfrm>
          <a:off x="4067174" y="3652836"/>
          <a:ext cx="1704975" cy="18907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a:t>
          </a:r>
          <a:r>
            <a:rPr lang="en-GB" sz="1100" baseline="0"/>
            <a:t> could use apps like Duolingo, use language books. I could watch shows in the language of choice. Sometimes companies also offer schemes or courses to aid with learning these languages.</a:t>
          </a:r>
          <a:endParaRPr lang="en-GB" sz="1100"/>
        </a:p>
      </xdr:txBody>
    </xdr:sp>
    <xdr:clientData/>
  </xdr:twoCellAnchor>
  <xdr:twoCellAnchor>
    <xdr:from>
      <xdr:col>10</xdr:col>
      <xdr:colOff>28575</xdr:colOff>
      <xdr:row>15</xdr:row>
      <xdr:rowOff>52386</xdr:rowOff>
    </xdr:from>
    <xdr:to>
      <xdr:col>12</xdr:col>
      <xdr:colOff>581025</xdr:colOff>
      <xdr:row>16</xdr:row>
      <xdr:rowOff>1714499</xdr:rowOff>
    </xdr:to>
    <xdr:sp macro="" textlink="">
      <xdr:nvSpPr>
        <xdr:cNvPr id="38" name="TextBox 4">
          <a:extLst>
            <a:ext uri="{FF2B5EF4-FFF2-40B4-BE49-F238E27FC236}">
              <a16:creationId xmlns:a16="http://schemas.microsoft.com/office/drawing/2014/main" id="{A2308F8B-09A0-5DEA-64F0-95D8A6A687D7}"/>
            </a:ext>
          </a:extLst>
        </xdr:cNvPr>
        <xdr:cNvSpPr txBox="1"/>
      </xdr:nvSpPr>
      <xdr:spPr>
        <a:xfrm>
          <a:off x="5876925" y="3662361"/>
          <a:ext cx="1771650" cy="18526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 will be able to measure my success by how fluently I</a:t>
          </a:r>
          <a:r>
            <a:rPr lang="en-GB" sz="1100" baseline="0"/>
            <a:t> can hold conversation or deliver progress reports within my company. Measuring smaller progress could mean being able to read instruction manuals or operation manuals without frequent need for support from colleagues.</a:t>
          </a:r>
          <a:endParaRPr lang="en-GB" sz="1100"/>
        </a:p>
      </xdr:txBody>
    </xdr:sp>
    <xdr:clientData/>
  </xdr:twoCellAnchor>
  <xdr:twoCellAnchor>
    <xdr:from>
      <xdr:col>13</xdr:col>
      <xdr:colOff>38099</xdr:colOff>
      <xdr:row>15</xdr:row>
      <xdr:rowOff>61911</xdr:rowOff>
    </xdr:from>
    <xdr:to>
      <xdr:col>14</xdr:col>
      <xdr:colOff>523874</xdr:colOff>
      <xdr:row>16</xdr:row>
      <xdr:rowOff>1343024</xdr:rowOff>
    </xdr:to>
    <xdr:sp macro="" textlink="">
      <xdr:nvSpPr>
        <xdr:cNvPr id="45" name="TextBox 5">
          <a:extLst>
            <a:ext uri="{FF2B5EF4-FFF2-40B4-BE49-F238E27FC236}">
              <a16:creationId xmlns:a16="http://schemas.microsoft.com/office/drawing/2014/main" id="{710B1021-B006-4F6C-66EA-08BD0BC119DE}"/>
            </a:ext>
          </a:extLst>
        </xdr:cNvPr>
        <xdr:cNvSpPr txBox="1"/>
      </xdr:nvSpPr>
      <xdr:spPr>
        <a:xfrm>
          <a:off x="7715249" y="3671886"/>
          <a:ext cx="1095375" cy="14716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2030-2035</a:t>
          </a:r>
        </a:p>
      </xdr:txBody>
    </xdr:sp>
    <xdr:clientData/>
  </xdr:twoCellAnchor>
  <xdr:twoCellAnchor>
    <xdr:from>
      <xdr:col>13</xdr:col>
      <xdr:colOff>19049</xdr:colOff>
      <xdr:row>13</xdr:row>
      <xdr:rowOff>23812</xdr:rowOff>
    </xdr:from>
    <xdr:to>
      <xdr:col>14</xdr:col>
      <xdr:colOff>542924</xdr:colOff>
      <xdr:row>14</xdr:row>
      <xdr:rowOff>171450</xdr:rowOff>
    </xdr:to>
    <xdr:sp macro="" textlink="">
      <xdr:nvSpPr>
        <xdr:cNvPr id="42" name="TextBox 6">
          <a:extLst>
            <a:ext uri="{FF2B5EF4-FFF2-40B4-BE49-F238E27FC236}">
              <a16:creationId xmlns:a16="http://schemas.microsoft.com/office/drawing/2014/main" id="{13E86FC7-AD21-5877-783E-A75830651CA0}"/>
            </a:ext>
          </a:extLst>
        </xdr:cNvPr>
        <xdr:cNvSpPr txBox="1"/>
      </xdr:nvSpPr>
      <xdr:spPr>
        <a:xfrm>
          <a:off x="7696199" y="3252787"/>
          <a:ext cx="1133475" cy="3381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2028</a:t>
          </a:r>
        </a:p>
      </xdr:txBody>
    </xdr:sp>
    <xdr:clientData/>
  </xdr:twoCellAnchor>
  <xdr:twoCellAnchor>
    <xdr:from>
      <xdr:col>13</xdr:col>
      <xdr:colOff>28575</xdr:colOff>
      <xdr:row>11</xdr:row>
      <xdr:rowOff>9525</xdr:rowOff>
    </xdr:from>
    <xdr:to>
      <xdr:col>14</xdr:col>
      <xdr:colOff>552450</xdr:colOff>
      <xdr:row>12</xdr:row>
      <xdr:rowOff>157163</xdr:rowOff>
    </xdr:to>
    <xdr:sp macro="" textlink="">
      <xdr:nvSpPr>
        <xdr:cNvPr id="43" name="TextBox 7">
          <a:extLst>
            <a:ext uri="{FF2B5EF4-FFF2-40B4-BE49-F238E27FC236}">
              <a16:creationId xmlns:a16="http://schemas.microsoft.com/office/drawing/2014/main" id="{64768337-0D33-41EB-9C9F-E7E384AAEA39}"/>
            </a:ext>
          </a:extLst>
        </xdr:cNvPr>
        <xdr:cNvSpPr txBox="1"/>
      </xdr:nvSpPr>
      <xdr:spPr>
        <a:xfrm>
          <a:off x="7705725" y="2857500"/>
          <a:ext cx="1133475" cy="3381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2035</a:t>
          </a:r>
        </a:p>
      </xdr:txBody>
    </xdr:sp>
    <xdr:clientData/>
  </xdr:twoCellAnchor>
  <xdr:twoCellAnchor>
    <xdr:from>
      <xdr:col>6</xdr:col>
      <xdr:colOff>19050</xdr:colOff>
      <xdr:row>19</xdr:row>
      <xdr:rowOff>14287</xdr:rowOff>
    </xdr:from>
    <xdr:to>
      <xdr:col>14</xdr:col>
      <xdr:colOff>514350</xdr:colOff>
      <xdr:row>20</xdr:row>
      <xdr:rowOff>895350</xdr:rowOff>
    </xdr:to>
    <xdr:sp macro="" textlink="">
      <xdr:nvSpPr>
        <xdr:cNvPr id="65" name="TextBox 8">
          <a:extLst>
            <a:ext uri="{FF2B5EF4-FFF2-40B4-BE49-F238E27FC236}">
              <a16:creationId xmlns:a16="http://schemas.microsoft.com/office/drawing/2014/main" id="{48F10479-0E71-6426-2DEA-E686C1597D2D}"/>
            </a:ext>
          </a:extLst>
        </xdr:cNvPr>
        <xdr:cNvSpPr txBox="1"/>
      </xdr:nvSpPr>
      <xdr:spPr>
        <a:xfrm>
          <a:off x="3429000" y="6738937"/>
          <a:ext cx="5372100" cy="10715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There</a:t>
          </a:r>
          <a:r>
            <a:rPr lang="en-GB" sz="1100" baseline="0"/>
            <a:t> are many world conflicts in progress at the time of writing this which are showing how unstable everything is. For example, my goal of moving to a different country could be heavily impacted or delayed by the state of surrounding countries by the time I am in a position to move. Another obsticle could be if another pandemic were to occur during my time in education as this would severely impact my hands on experience with the race team and other modules on the course.</a:t>
          </a:r>
          <a:endParaRPr lang="en-GB" sz="1100"/>
        </a:p>
      </xdr:txBody>
    </xdr:sp>
    <xdr:clientData/>
  </xdr:twoCellAnchor>
  <xdr:twoCellAnchor>
    <xdr:from>
      <xdr:col>6</xdr:col>
      <xdr:colOff>28575</xdr:colOff>
      <xdr:row>21</xdr:row>
      <xdr:rowOff>52386</xdr:rowOff>
    </xdr:from>
    <xdr:to>
      <xdr:col>14</xdr:col>
      <xdr:colOff>542925</xdr:colOff>
      <xdr:row>22</xdr:row>
      <xdr:rowOff>1104899</xdr:rowOff>
    </xdr:to>
    <xdr:sp macro="" textlink="">
      <xdr:nvSpPr>
        <xdr:cNvPr id="75" name="TextBox 9">
          <a:extLst>
            <a:ext uri="{FF2B5EF4-FFF2-40B4-BE49-F238E27FC236}">
              <a16:creationId xmlns:a16="http://schemas.microsoft.com/office/drawing/2014/main" id="{9FFBE877-A894-1D85-61B2-9C7B84358C58}"/>
            </a:ext>
          </a:extLst>
        </xdr:cNvPr>
        <xdr:cNvSpPr txBox="1"/>
      </xdr:nvSpPr>
      <xdr:spPr>
        <a:xfrm>
          <a:off x="3438525" y="8005761"/>
          <a:ext cx="5391150" cy="12430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Keeping a personal development plan as an engineer is</a:t>
          </a:r>
          <a:r>
            <a:rPr lang="en-GB" sz="1100" baseline="0"/>
            <a:t> important as it allows them to see how well they are making progress, if they are meeting personal goals, but also to allow them to evaluate what their current position offers them in their future. Using a personal development plan alongside a CPD plan will help to show an engineer what sort of steps or opportunities they may want to take within a company to reach their goals.</a:t>
          </a:r>
          <a:endParaRPr lang="en-GB" sz="1100"/>
        </a:p>
      </xdr:txBody>
    </xdr:sp>
    <xdr:clientData/>
  </xdr:twoCellAnchor>
  <xdr:twoCellAnchor>
    <xdr:from>
      <xdr:col>1</xdr:col>
      <xdr:colOff>28575</xdr:colOff>
      <xdr:row>17</xdr:row>
      <xdr:rowOff>28575</xdr:rowOff>
    </xdr:from>
    <xdr:to>
      <xdr:col>3</xdr:col>
      <xdr:colOff>504825</xdr:colOff>
      <xdr:row>18</xdr:row>
      <xdr:rowOff>857250</xdr:rowOff>
    </xdr:to>
    <xdr:sp macro="" textlink="">
      <xdr:nvSpPr>
        <xdr:cNvPr id="2" name="TextBox 1">
          <a:extLst>
            <a:ext uri="{FF2B5EF4-FFF2-40B4-BE49-F238E27FC236}">
              <a16:creationId xmlns:a16="http://schemas.microsoft.com/office/drawing/2014/main" id="{B497F36F-2C50-28BC-1320-9FF576D8CC2E}"/>
            </a:ext>
          </a:extLst>
        </xdr:cNvPr>
        <xdr:cNvSpPr txBox="1"/>
      </xdr:nvSpPr>
      <xdr:spPr>
        <a:xfrm>
          <a:off x="390525" y="5600700"/>
          <a:ext cx="1695450" cy="1019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Learn how to weld</a:t>
          </a:r>
        </a:p>
      </xdr:txBody>
    </xdr:sp>
    <xdr:clientData/>
  </xdr:twoCellAnchor>
  <xdr:twoCellAnchor>
    <xdr:from>
      <xdr:col>4</xdr:col>
      <xdr:colOff>47624</xdr:colOff>
      <xdr:row>17</xdr:row>
      <xdr:rowOff>23811</xdr:rowOff>
    </xdr:from>
    <xdr:to>
      <xdr:col>6</xdr:col>
      <xdr:colOff>590550</xdr:colOff>
      <xdr:row>18</xdr:row>
      <xdr:rowOff>914400</xdr:rowOff>
    </xdr:to>
    <xdr:sp macro="" textlink="">
      <xdr:nvSpPr>
        <xdr:cNvPr id="3" name="TextBox 2">
          <a:extLst>
            <a:ext uri="{FF2B5EF4-FFF2-40B4-BE49-F238E27FC236}">
              <a16:creationId xmlns:a16="http://schemas.microsoft.com/office/drawing/2014/main" id="{ECC30B6C-CE0E-A71E-B6F4-0CDCFE61F7E6}"/>
            </a:ext>
          </a:extLst>
        </xdr:cNvPr>
        <xdr:cNvSpPr txBox="1"/>
      </xdr:nvSpPr>
      <xdr:spPr>
        <a:xfrm>
          <a:off x="2238374" y="5595936"/>
          <a:ext cx="1762126" cy="10810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 have</a:t>
          </a:r>
          <a:r>
            <a:rPr lang="en-GB" sz="1100" baseline="0"/>
            <a:t> an interest in classic cars. I may also in the future need this skill for fabrication of body panels or crash boxes for the university's MCR vehicles</a:t>
          </a:r>
          <a:endParaRPr lang="en-GB" sz="1100"/>
        </a:p>
      </xdr:txBody>
    </xdr:sp>
    <xdr:clientData/>
  </xdr:twoCellAnchor>
  <xdr:twoCellAnchor>
    <xdr:from>
      <xdr:col>7</xdr:col>
      <xdr:colOff>47625</xdr:colOff>
      <xdr:row>17</xdr:row>
      <xdr:rowOff>42861</xdr:rowOff>
    </xdr:from>
    <xdr:to>
      <xdr:col>10</xdr:col>
      <xdr:colOff>9525</xdr:colOff>
      <xdr:row>18</xdr:row>
      <xdr:rowOff>942974</xdr:rowOff>
    </xdr:to>
    <xdr:sp macro="" textlink="">
      <xdr:nvSpPr>
        <xdr:cNvPr id="4" name="TextBox 3">
          <a:extLst>
            <a:ext uri="{FF2B5EF4-FFF2-40B4-BE49-F238E27FC236}">
              <a16:creationId xmlns:a16="http://schemas.microsoft.com/office/drawing/2014/main" id="{EB9D3119-3E62-EDE1-804C-9E16638400CB}"/>
            </a:ext>
          </a:extLst>
        </xdr:cNvPr>
        <xdr:cNvSpPr txBox="1"/>
      </xdr:nvSpPr>
      <xdr:spPr>
        <a:xfrm>
          <a:off x="4067175" y="5614986"/>
          <a:ext cx="1790700" cy="10906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Some of the local</a:t>
          </a:r>
          <a:r>
            <a:rPr lang="en-GB" sz="1100" baseline="0"/>
            <a:t> colleges offer evening courses in welding. I would hope to use the University's bersary to help fund this activity.</a:t>
          </a:r>
          <a:endParaRPr lang="en-GB" sz="1100"/>
        </a:p>
      </xdr:txBody>
    </xdr:sp>
    <xdr:clientData/>
  </xdr:twoCellAnchor>
  <xdr:twoCellAnchor>
    <xdr:from>
      <xdr:col>10</xdr:col>
      <xdr:colOff>57150</xdr:colOff>
      <xdr:row>17</xdr:row>
      <xdr:rowOff>28575</xdr:rowOff>
    </xdr:from>
    <xdr:to>
      <xdr:col>12</xdr:col>
      <xdr:colOff>476250</xdr:colOff>
      <xdr:row>18</xdr:row>
      <xdr:rowOff>790575</xdr:rowOff>
    </xdr:to>
    <xdr:sp macro="" textlink="">
      <xdr:nvSpPr>
        <xdr:cNvPr id="5" name="TextBox 4">
          <a:extLst>
            <a:ext uri="{FF2B5EF4-FFF2-40B4-BE49-F238E27FC236}">
              <a16:creationId xmlns:a16="http://schemas.microsoft.com/office/drawing/2014/main" id="{E7744B30-F469-C3FD-8ED3-829ECD7A3E47}"/>
            </a:ext>
          </a:extLst>
        </xdr:cNvPr>
        <xdr:cNvSpPr txBox="1"/>
      </xdr:nvSpPr>
      <xdr:spPr>
        <a:xfrm>
          <a:off x="5905500" y="5600700"/>
          <a:ext cx="1638300" cy="952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measurement of success here is the nationally</a:t>
          </a:r>
          <a:r>
            <a:rPr lang="en-GB" sz="1100" baseline="0"/>
            <a:t> recognised award that some of these courses offer.</a:t>
          </a:r>
          <a:endParaRPr lang="en-GB" sz="1100"/>
        </a:p>
      </xdr:txBody>
    </xdr:sp>
    <xdr:clientData/>
  </xdr:twoCellAnchor>
  <xdr:twoCellAnchor>
    <xdr:from>
      <xdr:col>13</xdr:col>
      <xdr:colOff>28575</xdr:colOff>
      <xdr:row>17</xdr:row>
      <xdr:rowOff>38100</xdr:rowOff>
    </xdr:from>
    <xdr:to>
      <xdr:col>14</xdr:col>
      <xdr:colOff>495300</xdr:colOff>
      <xdr:row>18</xdr:row>
      <xdr:rowOff>733425</xdr:rowOff>
    </xdr:to>
    <xdr:sp macro="" textlink="">
      <xdr:nvSpPr>
        <xdr:cNvPr id="6" name="TextBox 5">
          <a:extLst>
            <a:ext uri="{FF2B5EF4-FFF2-40B4-BE49-F238E27FC236}">
              <a16:creationId xmlns:a16="http://schemas.microsoft.com/office/drawing/2014/main" id="{C29FA553-0167-EBE6-5E2F-7B89C7AD0E28}"/>
            </a:ext>
          </a:extLst>
        </xdr:cNvPr>
        <xdr:cNvSpPr txBox="1"/>
      </xdr:nvSpPr>
      <xdr:spPr>
        <a:xfrm>
          <a:off x="7705725" y="5610225"/>
          <a:ext cx="1076325" cy="885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2027-2028</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37849</xdr:colOff>
      <xdr:row>7</xdr:row>
      <xdr:rowOff>19049</xdr:rowOff>
    </xdr:from>
    <xdr:to>
      <xdr:col>15</xdr:col>
      <xdr:colOff>187993</xdr:colOff>
      <xdr:row>16</xdr:row>
      <xdr:rowOff>150393</xdr:rowOff>
    </xdr:to>
    <xdr:sp macro="" textlink="">
      <xdr:nvSpPr>
        <xdr:cNvPr id="2" name="TextBox 1">
          <a:extLst>
            <a:ext uri="{FF2B5EF4-FFF2-40B4-BE49-F238E27FC236}">
              <a16:creationId xmlns:a16="http://schemas.microsoft.com/office/drawing/2014/main" id="{791F82B7-6550-D2F4-30B2-01313FF3AED5}"/>
            </a:ext>
          </a:extLst>
        </xdr:cNvPr>
        <xdr:cNvSpPr txBox="1"/>
      </xdr:nvSpPr>
      <xdr:spPr>
        <a:xfrm>
          <a:off x="37849" y="1598194"/>
          <a:ext cx="9361822" cy="20488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Continuous</a:t>
          </a:r>
          <a:r>
            <a:rPr lang="en-GB" sz="1100" baseline="0"/>
            <a:t> professional development is where someone, in this case an engineer continues to do research in their field to keep up to date with new information and practices. If they specialise in composites, this could be researching into alternatives such as hemp fibres as an alternative to carbon fibre. It could also mean looking into new information to do with how handling the materials can effect your health. such as how cutting and sanding a carbon fibre product releases molecules into the air which can be hazardous to the user. Keeping up to date with these could mean keeping informed on the type of ventilation/masks needed when handling the materials. It is important for engineers to perform continuous professional development as practices previously accepted may become out of date and continuously developing your understanding of this could keep an engineer protected against legal liability if they followed practice and a part fails</a:t>
          </a:r>
          <a:endParaRPr lang="en-GB" sz="1100"/>
        </a:p>
      </xdr:txBody>
    </xdr:sp>
    <xdr:clientData/>
  </xdr:twoCellAnchor>
  <xdr:twoCellAnchor>
    <xdr:from>
      <xdr:col>0</xdr:col>
      <xdr:colOff>62915</xdr:colOff>
      <xdr:row>18</xdr:row>
      <xdr:rowOff>219576</xdr:rowOff>
    </xdr:from>
    <xdr:to>
      <xdr:col>15</xdr:col>
      <xdr:colOff>601579</xdr:colOff>
      <xdr:row>25</xdr:row>
      <xdr:rowOff>187993</xdr:rowOff>
    </xdr:to>
    <xdr:sp macro="" textlink="">
      <xdr:nvSpPr>
        <xdr:cNvPr id="3" name="TextBox 2">
          <a:extLst>
            <a:ext uri="{FF2B5EF4-FFF2-40B4-BE49-F238E27FC236}">
              <a16:creationId xmlns:a16="http://schemas.microsoft.com/office/drawing/2014/main" id="{D0923AFB-7A3C-C4D9-DF09-36C36AFDC907}"/>
            </a:ext>
          </a:extLst>
        </xdr:cNvPr>
        <xdr:cNvSpPr txBox="1"/>
      </xdr:nvSpPr>
      <xdr:spPr>
        <a:xfrm>
          <a:off x="62915" y="4154905"/>
          <a:ext cx="9750342" cy="13470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university is</a:t>
          </a:r>
          <a:r>
            <a:rPr lang="en-GB" sz="1100" baseline="0"/>
            <a:t> holding</a:t>
          </a:r>
          <a:r>
            <a:rPr lang="en-GB" sz="1100"/>
            <a:t> a guest lecture with Fuchs, a lubricant and oil company</a:t>
          </a:r>
          <a:r>
            <a:rPr lang="en-GB" sz="1100" baseline="0"/>
            <a:t> that has partnered with the university in ares like the race team. This could help me in my development as an area I am interested in is engines within performance cars. This is being held on wednesday the 11th or March, in the IQ building, room 310.</a:t>
          </a:r>
          <a:endParaRPr lang="en-GB" sz="1100"/>
        </a:p>
      </xdr:txBody>
    </xdr:sp>
    <xdr:clientData/>
  </xdr:twoCellAnchor>
  <xdr:twoCellAnchor>
    <xdr:from>
      <xdr:col>0</xdr:col>
      <xdr:colOff>37849</xdr:colOff>
      <xdr:row>28</xdr:row>
      <xdr:rowOff>31582</xdr:rowOff>
    </xdr:from>
    <xdr:to>
      <xdr:col>15</xdr:col>
      <xdr:colOff>576512</xdr:colOff>
      <xdr:row>36</xdr:row>
      <xdr:rowOff>877303</xdr:rowOff>
    </xdr:to>
    <xdr:sp macro="" textlink="">
      <xdr:nvSpPr>
        <xdr:cNvPr id="4" name="TextBox 3">
          <a:extLst>
            <a:ext uri="{FF2B5EF4-FFF2-40B4-BE49-F238E27FC236}">
              <a16:creationId xmlns:a16="http://schemas.microsoft.com/office/drawing/2014/main" id="{FBCBFFC2-3F25-F093-4B94-5C06815996E4}"/>
            </a:ext>
          </a:extLst>
        </xdr:cNvPr>
        <xdr:cNvSpPr txBox="1"/>
      </xdr:nvSpPr>
      <xdr:spPr>
        <a:xfrm>
          <a:off x="37849" y="5972174"/>
          <a:ext cx="9750341" cy="25877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This</a:t>
          </a:r>
          <a:r>
            <a:rPr lang="en-GB" sz="1100" baseline="0"/>
            <a:t> event provided some important information, such as how different grades of oil will effect how they lubricate an engine, but also how well they continue working under higher loads, but also within different temperature levels.</a:t>
          </a:r>
        </a:p>
        <a:p>
          <a:r>
            <a:rPr lang="en-GB" sz="1100" baseline="0"/>
            <a:t>They mentioned a team they worked with before that had complaints about engines overheating during race events within the Formula 4 category, which effected their competetiveness against other teams in the series. Fuchs was identified that the grade of oil being used was incorrect, and ran some tests where they suggested a higher grade of oil, which was able to withstand the conditions without losing its hydrodynamic properties, thus properly lubricating the engine, reducing wear and friciton.</a:t>
          </a:r>
        </a:p>
        <a:p>
          <a:r>
            <a:rPr lang="en-GB" sz="1100" baseline="0"/>
            <a:t>Fuchs also mentioned that there is a point in which using thinner oils can increase horsepower available within an engine, to a degree. the main limiting factor being that the thinner oil will be more succeptable to the engine temperatures.</a:t>
          </a:r>
        </a:p>
        <a:p>
          <a:r>
            <a:rPr lang="en-GB" sz="1100" baseline="0"/>
            <a:t>I feel this has helped with my professional development as now I realise when identifying an engine failure such as overheating, one of the first checks I should perform is on the oil. I also need to pay attention to when I take my oil sample, as if I leave it sit too long, contaminants in the oil will settle into the sample and not accurately reflect what is happening in the engine. Fuchs offer a service where they test oil samples, which will be helpful to guide the team to the correct grade of oil for use within the engines. This is information I hope to take into my future as an engineer, as it will likely come into use in my near future.</a:t>
          </a:r>
          <a:endParaRPr lang="en-GB" sz="11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3" zoomScale="70" zoomScaleNormal="70" workbookViewId="0">
      <selection activeCell="G49" sqref="G49"/>
    </sheetView>
  </sheetViews>
  <sheetFormatPr defaultRowHeight="14.25" x14ac:dyDescent="0.45"/>
  <sheetData>
    <row r="1" spans="1:31" x14ac:dyDescent="0.45">
      <c r="A1" s="60" t="s">
        <v>0</v>
      </c>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1"/>
    </row>
    <row r="2" spans="1:31" x14ac:dyDescent="0.45">
      <c r="A2" s="60"/>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row>
    <row r="3" spans="1:31" ht="14.65" thickBot="1" x14ac:dyDescent="0.5">
      <c r="A3" s="60"/>
      <c r="B3" s="61"/>
      <c r="C3" s="61"/>
      <c r="D3" s="61"/>
      <c r="E3" s="61"/>
      <c r="F3" s="61"/>
      <c r="G3" s="61"/>
      <c r="H3" s="61"/>
      <c r="I3" s="61"/>
      <c r="J3" s="61"/>
      <c r="K3" s="61"/>
      <c r="L3" s="61"/>
      <c r="M3" s="61"/>
      <c r="N3" s="61"/>
      <c r="O3" s="61"/>
      <c r="P3" s="61"/>
      <c r="Q3" s="61"/>
      <c r="R3" s="61"/>
      <c r="S3" s="61"/>
      <c r="T3" s="61"/>
      <c r="U3" s="61"/>
      <c r="V3" s="61"/>
      <c r="W3" s="61"/>
      <c r="X3" s="61"/>
      <c r="Y3" s="61"/>
      <c r="Z3" s="61"/>
      <c r="AA3" s="61"/>
      <c r="AB3" s="61"/>
      <c r="AC3" s="61"/>
      <c r="AD3" s="61"/>
      <c r="AE3" s="61"/>
    </row>
    <row r="4" spans="1:31" ht="23.25" x14ac:dyDescent="0.45">
      <c r="A4" s="97" t="s">
        <v>1</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9"/>
    </row>
    <row r="5" spans="1:31" ht="23.65" thickBot="1" x14ac:dyDescent="0.5">
      <c r="A5" s="100" t="s">
        <v>2</v>
      </c>
      <c r="B5" s="101"/>
      <c r="C5" s="101"/>
      <c r="D5" s="101"/>
      <c r="E5" s="101"/>
      <c r="F5" s="101"/>
      <c r="G5" s="101"/>
      <c r="H5" s="101"/>
      <c r="I5" s="101"/>
      <c r="J5" s="101"/>
      <c r="K5" s="101"/>
      <c r="L5" s="101"/>
      <c r="M5" s="101"/>
      <c r="N5" s="101"/>
      <c r="O5" s="101"/>
      <c r="P5" s="101"/>
      <c r="Q5" s="101"/>
      <c r="R5" s="101"/>
      <c r="S5" s="101"/>
      <c r="T5" s="101"/>
      <c r="U5" s="101"/>
      <c r="V5" s="101"/>
      <c r="W5" s="101"/>
      <c r="X5" s="101"/>
      <c r="Y5" s="101"/>
      <c r="Z5" s="101"/>
      <c r="AA5" s="101"/>
      <c r="AB5" s="101"/>
      <c r="AC5" s="101"/>
      <c r="AD5" s="101"/>
      <c r="AE5" s="102"/>
    </row>
    <row r="6" spans="1:31" ht="14.65" thickBot="1" x14ac:dyDescent="0.5">
      <c r="A6" s="62" t="s">
        <v>3</v>
      </c>
      <c r="B6" s="62"/>
      <c r="C6" s="62"/>
      <c r="D6" s="62"/>
      <c r="E6" s="64" t="s">
        <v>152</v>
      </c>
      <c r="F6" s="64"/>
      <c r="G6" s="64"/>
      <c r="H6" s="64"/>
      <c r="I6" s="62" t="s">
        <v>4</v>
      </c>
      <c r="J6" s="62"/>
      <c r="K6" s="62"/>
      <c r="L6" s="62"/>
      <c r="M6" s="62"/>
      <c r="N6" s="62"/>
      <c r="O6" s="62"/>
      <c r="P6" s="62"/>
      <c r="Q6" s="66" t="s">
        <v>5</v>
      </c>
      <c r="R6" s="67"/>
      <c r="S6" s="67"/>
      <c r="T6" s="67"/>
      <c r="U6" s="67"/>
      <c r="V6" s="67"/>
      <c r="W6" s="67"/>
      <c r="X6" s="67"/>
      <c r="Y6" s="67"/>
      <c r="Z6" s="67"/>
      <c r="AA6" s="67"/>
      <c r="AB6" s="67"/>
      <c r="AC6" s="67"/>
      <c r="AD6" s="67"/>
      <c r="AE6" s="68"/>
    </row>
    <row r="7" spans="1:31" ht="15" thickTop="1" thickBot="1" x14ac:dyDescent="0.5">
      <c r="A7" s="63"/>
      <c r="B7" s="63"/>
      <c r="C7" s="63"/>
      <c r="D7" s="63"/>
      <c r="E7" s="65"/>
      <c r="F7" s="65"/>
      <c r="G7" s="65"/>
      <c r="H7" s="65"/>
      <c r="I7" s="63"/>
      <c r="J7" s="63"/>
      <c r="K7" s="63"/>
      <c r="L7" s="63"/>
      <c r="M7" s="63"/>
      <c r="N7" s="63"/>
      <c r="O7" s="63"/>
      <c r="P7" s="63"/>
      <c r="Q7" s="69"/>
      <c r="R7" s="70"/>
      <c r="S7" s="70"/>
      <c r="T7" s="70"/>
      <c r="U7" s="70"/>
      <c r="V7" s="70"/>
      <c r="W7" s="70"/>
      <c r="X7" s="70"/>
      <c r="Y7" s="70"/>
      <c r="Z7" s="70"/>
      <c r="AA7" s="70"/>
      <c r="AB7" s="70"/>
      <c r="AC7" s="70"/>
      <c r="AD7" s="70"/>
      <c r="AE7" s="71"/>
    </row>
    <row r="8" spans="1:31" ht="15" thickTop="1" thickBot="1" x14ac:dyDescent="0.5">
      <c r="A8" s="72" t="s">
        <v>6</v>
      </c>
      <c r="B8" s="73"/>
      <c r="C8" s="73"/>
      <c r="D8" s="74"/>
      <c r="E8" s="65" t="s">
        <v>174</v>
      </c>
      <c r="F8" s="65"/>
      <c r="G8" s="65"/>
      <c r="H8" s="65"/>
      <c r="I8" s="95"/>
      <c r="J8" s="95"/>
      <c r="K8" s="95"/>
      <c r="L8" s="95"/>
      <c r="M8" s="95"/>
      <c r="N8" s="95"/>
      <c r="O8" s="95"/>
      <c r="P8" s="95"/>
      <c r="Q8" s="75"/>
      <c r="R8" s="76"/>
      <c r="S8" s="76"/>
      <c r="T8" s="76"/>
      <c r="U8" s="76"/>
      <c r="V8" s="76"/>
      <c r="W8" s="76"/>
      <c r="X8" s="76"/>
      <c r="Y8" s="76"/>
      <c r="Z8" s="76"/>
      <c r="AA8" s="76"/>
      <c r="AB8" s="76"/>
      <c r="AC8" s="76"/>
      <c r="AD8" s="76"/>
      <c r="AE8" s="91"/>
    </row>
    <row r="9" spans="1:31" ht="15" thickTop="1" thickBot="1" x14ac:dyDescent="0.5">
      <c r="A9" s="92"/>
      <c r="B9" s="93"/>
      <c r="C9" s="93"/>
      <c r="D9" s="94"/>
      <c r="E9" s="65"/>
      <c r="F9" s="65"/>
      <c r="G9" s="65"/>
      <c r="H9" s="65"/>
      <c r="I9" s="95"/>
      <c r="J9" s="95"/>
      <c r="K9" s="95"/>
      <c r="L9" s="95"/>
      <c r="M9" s="95"/>
      <c r="N9" s="95"/>
      <c r="O9" s="95"/>
      <c r="P9" s="95"/>
      <c r="Q9" s="75"/>
      <c r="R9" s="76"/>
      <c r="S9" s="76"/>
      <c r="T9" s="76"/>
      <c r="U9" s="76"/>
      <c r="V9" s="76"/>
      <c r="W9" s="76"/>
      <c r="X9" s="76"/>
      <c r="Y9" s="76"/>
      <c r="Z9" s="76"/>
      <c r="AA9" s="76"/>
      <c r="AB9" s="76"/>
      <c r="AC9" s="76"/>
      <c r="AD9" s="76"/>
      <c r="AE9" s="91"/>
    </row>
    <row r="10" spans="1:31" ht="15" thickTop="1" thickBot="1" x14ac:dyDescent="0.5">
      <c r="A10" s="92"/>
      <c r="B10" s="93"/>
      <c r="C10" s="93"/>
      <c r="D10" s="94"/>
      <c r="E10" s="65" t="s">
        <v>175</v>
      </c>
      <c r="F10" s="65"/>
      <c r="G10" s="65"/>
      <c r="H10" s="65"/>
      <c r="I10" s="95"/>
      <c r="J10" s="95"/>
      <c r="K10" s="95"/>
      <c r="L10" s="95"/>
      <c r="M10" s="95"/>
      <c r="N10" s="95"/>
      <c r="O10" s="95"/>
      <c r="P10" s="95"/>
      <c r="Q10" s="75"/>
      <c r="R10" s="76"/>
      <c r="S10" s="76"/>
      <c r="T10" s="76"/>
      <c r="U10" s="76"/>
      <c r="V10" s="76"/>
      <c r="W10" s="76"/>
      <c r="X10" s="76"/>
      <c r="Y10" s="76"/>
      <c r="Z10" s="76"/>
      <c r="AA10" s="76"/>
      <c r="AB10" s="76"/>
      <c r="AC10" s="76"/>
      <c r="AD10" s="76"/>
      <c r="AE10" s="91"/>
    </row>
    <row r="11" spans="1:31" ht="15" thickTop="1" thickBot="1" x14ac:dyDescent="0.5">
      <c r="A11" s="92"/>
      <c r="B11" s="93"/>
      <c r="C11" s="93"/>
      <c r="D11" s="94"/>
      <c r="E11" s="65"/>
      <c r="F11" s="65"/>
      <c r="G11" s="65"/>
      <c r="H11" s="65"/>
      <c r="I11" s="95"/>
      <c r="J11" s="95"/>
      <c r="K11" s="95"/>
      <c r="L11" s="95"/>
      <c r="M11" s="95"/>
      <c r="N11" s="95"/>
      <c r="O11" s="95"/>
      <c r="P11" s="95"/>
      <c r="Q11" s="75"/>
      <c r="R11" s="76"/>
      <c r="S11" s="76"/>
      <c r="T11" s="76"/>
      <c r="U11" s="76"/>
      <c r="V11" s="76"/>
      <c r="W11" s="76"/>
      <c r="X11" s="76"/>
      <c r="Y11" s="76"/>
      <c r="Z11" s="76"/>
      <c r="AA11" s="76"/>
      <c r="AB11" s="76"/>
      <c r="AC11" s="76"/>
      <c r="AD11" s="76"/>
      <c r="AE11" s="91"/>
    </row>
    <row r="12" spans="1:31" ht="15" thickTop="1" thickBot="1" x14ac:dyDescent="0.5">
      <c r="A12" s="92"/>
      <c r="B12" s="93"/>
      <c r="C12" s="93"/>
      <c r="D12" s="94"/>
      <c r="E12" s="65" t="s">
        <v>176</v>
      </c>
      <c r="F12" s="65"/>
      <c r="G12" s="65"/>
      <c r="H12" s="65"/>
      <c r="I12" s="95"/>
      <c r="J12" s="95"/>
      <c r="K12" s="95"/>
      <c r="L12" s="95"/>
      <c r="M12" s="95"/>
      <c r="N12" s="95"/>
      <c r="O12" s="95"/>
      <c r="P12" s="95"/>
      <c r="Q12" s="75"/>
      <c r="R12" s="76"/>
      <c r="S12" s="76"/>
      <c r="T12" s="76"/>
      <c r="U12" s="76"/>
      <c r="V12" s="76"/>
      <c r="W12" s="76"/>
      <c r="X12" s="76"/>
      <c r="Y12" s="76"/>
      <c r="Z12" s="76"/>
      <c r="AA12" s="76"/>
      <c r="AB12" s="76"/>
      <c r="AC12" s="76"/>
      <c r="AD12" s="76"/>
      <c r="AE12" s="91"/>
    </row>
    <row r="13" spans="1:31" ht="15" thickTop="1" thickBot="1" x14ac:dyDescent="0.5">
      <c r="A13" s="66"/>
      <c r="B13" s="67"/>
      <c r="C13" s="67"/>
      <c r="D13" s="68"/>
      <c r="E13" s="65"/>
      <c r="F13" s="65"/>
      <c r="G13" s="65"/>
      <c r="H13" s="65"/>
      <c r="I13" s="95"/>
      <c r="J13" s="95"/>
      <c r="K13" s="95"/>
      <c r="L13" s="95"/>
      <c r="M13" s="95"/>
      <c r="N13" s="95"/>
      <c r="O13" s="95"/>
      <c r="P13" s="95"/>
      <c r="Q13" s="75"/>
      <c r="R13" s="76"/>
      <c r="S13" s="76"/>
      <c r="T13" s="76"/>
      <c r="U13" s="76"/>
      <c r="V13" s="76"/>
      <c r="W13" s="76"/>
      <c r="X13" s="76"/>
      <c r="Y13" s="76"/>
      <c r="Z13" s="76"/>
      <c r="AA13" s="76"/>
      <c r="AB13" s="76"/>
      <c r="AC13" s="76"/>
      <c r="AD13" s="76"/>
      <c r="AE13" s="91"/>
    </row>
    <row r="14" spans="1:31" ht="15" thickTop="1" thickBot="1" x14ac:dyDescent="0.5">
      <c r="A14" s="69" t="s">
        <v>7</v>
      </c>
      <c r="B14" s="70"/>
      <c r="C14" s="70"/>
      <c r="D14" s="70"/>
      <c r="E14" s="70"/>
      <c r="F14" s="70"/>
      <c r="G14" s="70"/>
      <c r="H14" s="70"/>
      <c r="I14" s="70"/>
      <c r="J14" s="70"/>
      <c r="K14" s="70"/>
      <c r="L14" s="70"/>
      <c r="M14" s="70"/>
      <c r="N14" s="70"/>
      <c r="O14" s="70"/>
      <c r="P14" s="71"/>
      <c r="Q14" s="75"/>
      <c r="R14" s="76"/>
      <c r="S14" s="76"/>
      <c r="T14" s="76"/>
      <c r="U14" s="76"/>
      <c r="V14" s="76"/>
      <c r="W14" s="76"/>
      <c r="X14" s="76"/>
      <c r="Y14" s="76"/>
      <c r="Z14" s="76"/>
      <c r="AA14" s="76"/>
      <c r="AB14" s="76"/>
      <c r="AC14" s="76"/>
      <c r="AD14" s="76"/>
      <c r="AE14" s="91"/>
    </row>
    <row r="15" spans="1:31" ht="15" thickTop="1" thickBot="1" x14ac:dyDescent="0.5">
      <c r="A15" s="69"/>
      <c r="B15" s="70"/>
      <c r="C15" s="70"/>
      <c r="D15" s="70"/>
      <c r="E15" s="70"/>
      <c r="F15" s="70"/>
      <c r="G15" s="70"/>
      <c r="H15" s="70"/>
      <c r="I15" s="70"/>
      <c r="J15" s="70"/>
      <c r="K15" s="70"/>
      <c r="L15" s="70"/>
      <c r="M15" s="70"/>
      <c r="N15" s="70"/>
      <c r="O15" s="70"/>
      <c r="P15" s="71"/>
      <c r="Q15" s="75"/>
      <c r="R15" s="76"/>
      <c r="S15" s="76"/>
      <c r="T15" s="76"/>
      <c r="U15" s="76"/>
      <c r="V15" s="76"/>
      <c r="W15" s="76"/>
      <c r="X15" s="76"/>
      <c r="Y15" s="76"/>
      <c r="Z15" s="76"/>
      <c r="AA15" s="76"/>
      <c r="AB15" s="76"/>
      <c r="AC15" s="76"/>
      <c r="AD15" s="76"/>
      <c r="AE15" s="91"/>
    </row>
    <row r="16" spans="1:31" ht="15" thickTop="1" thickBot="1" x14ac:dyDescent="0.5">
      <c r="A16" s="75"/>
      <c r="B16" s="76"/>
      <c r="C16" s="76"/>
      <c r="D16" s="76"/>
      <c r="E16" s="76"/>
      <c r="F16" s="76"/>
      <c r="G16" s="76"/>
      <c r="H16" s="76"/>
      <c r="I16" s="76"/>
      <c r="J16" s="76"/>
      <c r="K16" s="76"/>
      <c r="L16" s="76"/>
      <c r="M16" s="76"/>
      <c r="N16" s="76"/>
      <c r="O16" s="76"/>
      <c r="P16" s="91"/>
      <c r="Q16" s="75"/>
      <c r="R16" s="76"/>
      <c r="S16" s="76"/>
      <c r="T16" s="76"/>
      <c r="U16" s="76"/>
      <c r="V16" s="76"/>
      <c r="W16" s="76"/>
      <c r="X16" s="76"/>
      <c r="Y16" s="76"/>
      <c r="Z16" s="76"/>
      <c r="AA16" s="76"/>
      <c r="AB16" s="76"/>
      <c r="AC16" s="76"/>
      <c r="AD16" s="76"/>
      <c r="AE16" s="91"/>
    </row>
    <row r="17" spans="1:31" ht="15" thickTop="1" thickBot="1" x14ac:dyDescent="0.5">
      <c r="A17" s="75"/>
      <c r="B17" s="76"/>
      <c r="C17" s="76"/>
      <c r="D17" s="76"/>
      <c r="E17" s="76"/>
      <c r="F17" s="76"/>
      <c r="G17" s="76"/>
      <c r="H17" s="76"/>
      <c r="I17" s="76"/>
      <c r="J17" s="76"/>
      <c r="K17" s="76"/>
      <c r="L17" s="76"/>
      <c r="M17" s="76"/>
      <c r="N17" s="76"/>
      <c r="O17" s="76"/>
      <c r="P17" s="91"/>
      <c r="Q17" s="75"/>
      <c r="R17" s="76"/>
      <c r="S17" s="76"/>
      <c r="T17" s="76"/>
      <c r="U17" s="76"/>
      <c r="V17" s="76"/>
      <c r="W17" s="76"/>
      <c r="X17" s="76"/>
      <c r="Y17" s="76"/>
      <c r="Z17" s="76"/>
      <c r="AA17" s="76"/>
      <c r="AB17" s="76"/>
      <c r="AC17" s="76"/>
      <c r="AD17" s="76"/>
      <c r="AE17" s="91"/>
    </row>
    <row r="18" spans="1:31" ht="15" thickTop="1" thickBot="1" x14ac:dyDescent="0.5">
      <c r="A18" s="75"/>
      <c r="B18" s="76"/>
      <c r="C18" s="76"/>
      <c r="D18" s="76"/>
      <c r="E18" s="76"/>
      <c r="F18" s="76"/>
      <c r="G18" s="76"/>
      <c r="H18" s="76"/>
      <c r="I18" s="76"/>
      <c r="J18" s="76"/>
      <c r="K18" s="76"/>
      <c r="L18" s="76"/>
      <c r="M18" s="76"/>
      <c r="N18" s="76"/>
      <c r="O18" s="76"/>
      <c r="P18" s="91"/>
      <c r="Q18" s="75"/>
      <c r="R18" s="76"/>
      <c r="S18" s="76"/>
      <c r="T18" s="76"/>
      <c r="U18" s="76"/>
      <c r="V18" s="76"/>
      <c r="W18" s="76"/>
      <c r="X18" s="76"/>
      <c r="Y18" s="76"/>
      <c r="Z18" s="76"/>
      <c r="AA18" s="76"/>
      <c r="AB18" s="76"/>
      <c r="AC18" s="76"/>
      <c r="AD18" s="76"/>
      <c r="AE18" s="91"/>
    </row>
    <row r="19" spans="1:31" ht="15" thickTop="1" thickBot="1" x14ac:dyDescent="0.5">
      <c r="A19" s="75"/>
      <c r="B19" s="76"/>
      <c r="C19" s="76"/>
      <c r="D19" s="76"/>
      <c r="E19" s="76"/>
      <c r="F19" s="76"/>
      <c r="G19" s="76"/>
      <c r="H19" s="76"/>
      <c r="I19" s="76"/>
      <c r="J19" s="76"/>
      <c r="K19" s="76"/>
      <c r="L19" s="76"/>
      <c r="M19" s="76"/>
      <c r="N19" s="76"/>
      <c r="O19" s="76"/>
      <c r="P19" s="91"/>
      <c r="Q19" s="75"/>
      <c r="R19" s="76"/>
      <c r="S19" s="76"/>
      <c r="T19" s="76"/>
      <c r="U19" s="76"/>
      <c r="V19" s="76"/>
      <c r="W19" s="76"/>
      <c r="X19" s="76"/>
      <c r="Y19" s="76"/>
      <c r="Z19" s="76"/>
      <c r="AA19" s="76"/>
      <c r="AB19" s="76"/>
      <c r="AC19" s="76"/>
      <c r="AD19" s="76"/>
      <c r="AE19" s="91"/>
    </row>
    <row r="20" spans="1:31" ht="15" thickTop="1" thickBot="1" x14ac:dyDescent="0.5">
      <c r="A20" s="75"/>
      <c r="B20" s="76"/>
      <c r="C20" s="76"/>
      <c r="D20" s="76"/>
      <c r="E20" s="76"/>
      <c r="F20" s="76"/>
      <c r="G20" s="76"/>
      <c r="H20" s="76"/>
      <c r="I20" s="76"/>
      <c r="J20" s="76"/>
      <c r="K20" s="76"/>
      <c r="L20" s="76"/>
      <c r="M20" s="76"/>
      <c r="N20" s="76"/>
      <c r="O20" s="76"/>
      <c r="P20" s="91"/>
      <c r="Q20" s="75"/>
      <c r="R20" s="76"/>
      <c r="S20" s="76"/>
      <c r="T20" s="76"/>
      <c r="U20" s="76"/>
      <c r="V20" s="76"/>
      <c r="W20" s="76"/>
      <c r="X20" s="76"/>
      <c r="Y20" s="76"/>
      <c r="Z20" s="76"/>
      <c r="AA20" s="76"/>
      <c r="AB20" s="76"/>
      <c r="AC20" s="76"/>
      <c r="AD20" s="76"/>
      <c r="AE20" s="91"/>
    </row>
    <row r="21" spans="1:31" ht="15" thickTop="1" thickBot="1" x14ac:dyDescent="0.5">
      <c r="A21" s="75"/>
      <c r="B21" s="76"/>
      <c r="C21" s="76"/>
      <c r="D21" s="76"/>
      <c r="E21" s="76"/>
      <c r="F21" s="76"/>
      <c r="G21" s="76"/>
      <c r="H21" s="76"/>
      <c r="I21" s="76"/>
      <c r="J21" s="76"/>
      <c r="K21" s="76"/>
      <c r="L21" s="76"/>
      <c r="M21" s="76"/>
      <c r="N21" s="76"/>
      <c r="O21" s="76"/>
      <c r="P21" s="91"/>
      <c r="Q21" s="75"/>
      <c r="R21" s="76"/>
      <c r="S21" s="76"/>
      <c r="T21" s="76"/>
      <c r="U21" s="76"/>
      <c r="V21" s="76"/>
      <c r="W21" s="76"/>
      <c r="X21" s="76"/>
      <c r="Y21" s="76"/>
      <c r="Z21" s="76"/>
      <c r="AA21" s="76"/>
      <c r="AB21" s="76"/>
      <c r="AC21" s="76"/>
      <c r="AD21" s="76"/>
      <c r="AE21" s="91"/>
    </row>
    <row r="22" spans="1:31" ht="15" thickTop="1" thickBot="1" x14ac:dyDescent="0.5">
      <c r="A22" s="75"/>
      <c r="B22" s="76"/>
      <c r="C22" s="76"/>
      <c r="D22" s="76"/>
      <c r="E22" s="76"/>
      <c r="F22" s="76"/>
      <c r="G22" s="76"/>
      <c r="H22" s="76"/>
      <c r="I22" s="76"/>
      <c r="J22" s="76"/>
      <c r="K22" s="76"/>
      <c r="L22" s="76"/>
      <c r="M22" s="76"/>
      <c r="N22" s="76"/>
      <c r="O22" s="76"/>
      <c r="P22" s="91"/>
      <c r="Q22" s="75"/>
      <c r="R22" s="76"/>
      <c r="S22" s="76"/>
      <c r="T22" s="76"/>
      <c r="U22" s="76"/>
      <c r="V22" s="76"/>
      <c r="W22" s="76"/>
      <c r="X22" s="76"/>
      <c r="Y22" s="76"/>
      <c r="Z22" s="76"/>
      <c r="AA22" s="76"/>
      <c r="AB22" s="76"/>
      <c r="AC22" s="76"/>
      <c r="AD22" s="76"/>
      <c r="AE22" s="91"/>
    </row>
    <row r="23" spans="1:31" ht="15" thickTop="1" thickBot="1" x14ac:dyDescent="0.5">
      <c r="A23" s="75"/>
      <c r="B23" s="76"/>
      <c r="C23" s="76"/>
      <c r="D23" s="76"/>
      <c r="E23" s="76"/>
      <c r="F23" s="76"/>
      <c r="G23" s="76"/>
      <c r="H23" s="76"/>
      <c r="I23" s="76"/>
      <c r="J23" s="76"/>
      <c r="K23" s="76"/>
      <c r="L23" s="76"/>
      <c r="M23" s="76"/>
      <c r="N23" s="76"/>
      <c r="O23" s="76"/>
      <c r="P23" s="91"/>
      <c r="Q23" s="75"/>
      <c r="R23" s="76"/>
      <c r="S23" s="76"/>
      <c r="T23" s="76"/>
      <c r="U23" s="76"/>
      <c r="V23" s="76"/>
      <c r="W23" s="76"/>
      <c r="X23" s="76"/>
      <c r="Y23" s="76"/>
      <c r="Z23" s="76"/>
      <c r="AA23" s="76"/>
      <c r="AB23" s="76"/>
      <c r="AC23" s="76"/>
      <c r="AD23" s="76"/>
      <c r="AE23" s="91"/>
    </row>
    <row r="24" spans="1:31" ht="15" thickTop="1" thickBot="1" x14ac:dyDescent="0.5">
      <c r="A24" s="75"/>
      <c r="B24" s="76"/>
      <c r="C24" s="76"/>
      <c r="D24" s="76"/>
      <c r="E24" s="76"/>
      <c r="F24" s="76"/>
      <c r="G24" s="76"/>
      <c r="H24" s="76"/>
      <c r="I24" s="76"/>
      <c r="J24" s="76"/>
      <c r="K24" s="76"/>
      <c r="L24" s="76"/>
      <c r="M24" s="76"/>
      <c r="N24" s="76"/>
      <c r="O24" s="76"/>
      <c r="P24" s="91"/>
      <c r="Q24" s="75"/>
      <c r="R24" s="76"/>
      <c r="S24" s="76"/>
      <c r="T24" s="76"/>
      <c r="U24" s="76"/>
      <c r="V24" s="76"/>
      <c r="W24" s="76"/>
      <c r="X24" s="76"/>
      <c r="Y24" s="76"/>
      <c r="Z24" s="76"/>
      <c r="AA24" s="76"/>
      <c r="AB24" s="76"/>
      <c r="AC24" s="76"/>
      <c r="AD24" s="76"/>
      <c r="AE24" s="91"/>
    </row>
    <row r="25" spans="1:31" ht="15" thickTop="1" thickBot="1" x14ac:dyDescent="0.5">
      <c r="A25" s="75"/>
      <c r="B25" s="76"/>
      <c r="C25" s="76"/>
      <c r="D25" s="76"/>
      <c r="E25" s="76"/>
      <c r="F25" s="76"/>
      <c r="G25" s="76"/>
      <c r="H25" s="76"/>
      <c r="I25" s="76"/>
      <c r="J25" s="76"/>
      <c r="K25" s="76"/>
      <c r="L25" s="76"/>
      <c r="M25" s="76"/>
      <c r="N25" s="76"/>
      <c r="O25" s="76"/>
      <c r="P25" s="91"/>
      <c r="Q25" s="75"/>
      <c r="R25" s="76"/>
      <c r="S25" s="76"/>
      <c r="T25" s="76"/>
      <c r="U25" s="76"/>
      <c r="V25" s="76"/>
      <c r="W25" s="76"/>
      <c r="X25" s="76"/>
      <c r="Y25" s="76"/>
      <c r="Z25" s="76"/>
      <c r="AA25" s="76"/>
      <c r="AB25" s="76"/>
      <c r="AC25" s="76"/>
      <c r="AD25" s="76"/>
      <c r="AE25" s="91"/>
    </row>
    <row r="26" spans="1:31" ht="15" thickTop="1" thickBot="1" x14ac:dyDescent="0.5">
      <c r="A26" s="69" t="s">
        <v>8</v>
      </c>
      <c r="B26" s="70"/>
      <c r="C26" s="70"/>
      <c r="D26" s="70"/>
      <c r="E26" s="70"/>
      <c r="F26" s="70"/>
      <c r="G26" s="70"/>
      <c r="H26" s="70"/>
      <c r="I26" s="70"/>
      <c r="J26" s="70"/>
      <c r="K26" s="70"/>
      <c r="L26" s="70"/>
      <c r="M26" s="70"/>
      <c r="N26" s="70"/>
      <c r="O26" s="70"/>
      <c r="P26" s="71"/>
      <c r="Q26" s="75"/>
      <c r="R26" s="76"/>
      <c r="S26" s="76"/>
      <c r="T26" s="76"/>
      <c r="U26" s="76"/>
      <c r="V26" s="76"/>
      <c r="W26" s="76"/>
      <c r="X26" s="76"/>
      <c r="Y26" s="76"/>
      <c r="Z26" s="76"/>
      <c r="AA26" s="76"/>
      <c r="AB26" s="76"/>
      <c r="AC26" s="76"/>
      <c r="AD26" s="76"/>
      <c r="AE26" s="91"/>
    </row>
    <row r="27" spans="1:31" ht="15" thickTop="1" thickBot="1" x14ac:dyDescent="0.5">
      <c r="A27" s="69"/>
      <c r="B27" s="70"/>
      <c r="C27" s="70"/>
      <c r="D27" s="70"/>
      <c r="E27" s="70"/>
      <c r="F27" s="70"/>
      <c r="G27" s="70"/>
      <c r="H27" s="70"/>
      <c r="I27" s="70"/>
      <c r="J27" s="70"/>
      <c r="K27" s="70"/>
      <c r="L27" s="70"/>
      <c r="M27" s="70"/>
      <c r="N27" s="70"/>
      <c r="O27" s="70"/>
      <c r="P27" s="71"/>
      <c r="Q27" s="75"/>
      <c r="R27" s="76"/>
      <c r="S27" s="76"/>
      <c r="T27" s="76"/>
      <c r="U27" s="76"/>
      <c r="V27" s="76"/>
      <c r="W27" s="76"/>
      <c r="X27" s="76"/>
      <c r="Y27" s="76"/>
      <c r="Z27" s="76"/>
      <c r="AA27" s="76"/>
      <c r="AB27" s="76"/>
      <c r="AC27" s="76"/>
      <c r="AD27" s="76"/>
      <c r="AE27" s="91"/>
    </row>
    <row r="28" spans="1:31" ht="15" thickTop="1" thickBot="1" x14ac:dyDescent="0.5">
      <c r="A28" s="75"/>
      <c r="B28" s="76"/>
      <c r="C28" s="76"/>
      <c r="D28" s="76"/>
      <c r="E28" s="76"/>
      <c r="F28" s="76"/>
      <c r="G28" s="76"/>
      <c r="H28" s="76"/>
      <c r="I28" s="76"/>
      <c r="J28" s="76"/>
      <c r="K28" s="76"/>
      <c r="L28" s="76"/>
      <c r="M28" s="76"/>
      <c r="N28" s="76"/>
      <c r="O28" s="76"/>
      <c r="P28" s="91"/>
      <c r="Q28" s="75"/>
      <c r="R28" s="76"/>
      <c r="S28" s="76"/>
      <c r="T28" s="76"/>
      <c r="U28" s="76"/>
      <c r="V28" s="76"/>
      <c r="W28" s="76"/>
      <c r="X28" s="76"/>
      <c r="Y28" s="76"/>
      <c r="Z28" s="76"/>
      <c r="AA28" s="76"/>
      <c r="AB28" s="76"/>
      <c r="AC28" s="76"/>
      <c r="AD28" s="76"/>
      <c r="AE28" s="91"/>
    </row>
    <row r="29" spans="1:31" ht="15" thickTop="1" thickBot="1" x14ac:dyDescent="0.5">
      <c r="A29" s="75"/>
      <c r="B29" s="76"/>
      <c r="C29" s="76"/>
      <c r="D29" s="76"/>
      <c r="E29" s="76"/>
      <c r="F29" s="76"/>
      <c r="G29" s="76"/>
      <c r="H29" s="76"/>
      <c r="I29" s="76"/>
      <c r="J29" s="76"/>
      <c r="K29" s="76"/>
      <c r="L29" s="76"/>
      <c r="M29" s="76"/>
      <c r="N29" s="76"/>
      <c r="O29" s="76"/>
      <c r="P29" s="91"/>
      <c r="Q29" s="75"/>
      <c r="R29" s="76"/>
      <c r="S29" s="76"/>
      <c r="T29" s="76"/>
      <c r="U29" s="76"/>
      <c r="V29" s="76"/>
      <c r="W29" s="76"/>
      <c r="X29" s="76"/>
      <c r="Y29" s="76"/>
      <c r="Z29" s="76"/>
      <c r="AA29" s="76"/>
      <c r="AB29" s="76"/>
      <c r="AC29" s="76"/>
      <c r="AD29" s="76"/>
      <c r="AE29" s="91"/>
    </row>
    <row r="30" spans="1:31" ht="15" thickTop="1" thickBot="1" x14ac:dyDescent="0.5">
      <c r="A30" s="75"/>
      <c r="B30" s="76"/>
      <c r="C30" s="76"/>
      <c r="D30" s="76"/>
      <c r="E30" s="76"/>
      <c r="F30" s="76"/>
      <c r="G30" s="76"/>
      <c r="H30" s="76"/>
      <c r="I30" s="76"/>
      <c r="J30" s="76"/>
      <c r="K30" s="76"/>
      <c r="L30" s="76"/>
      <c r="M30" s="76"/>
      <c r="N30" s="76"/>
      <c r="O30" s="76"/>
      <c r="P30" s="91"/>
      <c r="Q30" s="75"/>
      <c r="R30" s="76"/>
      <c r="S30" s="76"/>
      <c r="T30" s="76"/>
      <c r="U30" s="76"/>
      <c r="V30" s="76"/>
      <c r="W30" s="76"/>
      <c r="X30" s="76"/>
      <c r="Y30" s="76"/>
      <c r="Z30" s="76"/>
      <c r="AA30" s="76"/>
      <c r="AB30" s="76"/>
      <c r="AC30" s="76"/>
      <c r="AD30" s="76"/>
      <c r="AE30" s="91"/>
    </row>
    <row r="31" spans="1:31" ht="15" thickTop="1" thickBot="1" x14ac:dyDescent="0.5">
      <c r="A31" s="75"/>
      <c r="B31" s="76"/>
      <c r="C31" s="76"/>
      <c r="D31" s="76"/>
      <c r="E31" s="76"/>
      <c r="F31" s="76"/>
      <c r="G31" s="76"/>
      <c r="H31" s="76"/>
      <c r="I31" s="76"/>
      <c r="J31" s="76"/>
      <c r="K31" s="76"/>
      <c r="L31" s="76"/>
      <c r="M31" s="76"/>
      <c r="N31" s="76"/>
      <c r="O31" s="76"/>
      <c r="P31" s="91"/>
      <c r="Q31" s="75"/>
      <c r="R31" s="76"/>
      <c r="S31" s="76"/>
      <c r="T31" s="76"/>
      <c r="U31" s="76"/>
      <c r="V31" s="76"/>
      <c r="W31" s="76"/>
      <c r="X31" s="76"/>
      <c r="Y31" s="76"/>
      <c r="Z31" s="76"/>
      <c r="AA31" s="76"/>
      <c r="AB31" s="76"/>
      <c r="AC31" s="76"/>
      <c r="AD31" s="76"/>
      <c r="AE31" s="91"/>
    </row>
    <row r="32" spans="1:31" ht="15" thickTop="1" thickBot="1" x14ac:dyDescent="0.5">
      <c r="A32" s="75"/>
      <c r="B32" s="76"/>
      <c r="C32" s="76"/>
      <c r="D32" s="76"/>
      <c r="E32" s="76"/>
      <c r="F32" s="76"/>
      <c r="G32" s="76"/>
      <c r="H32" s="76"/>
      <c r="I32" s="76"/>
      <c r="J32" s="76"/>
      <c r="K32" s="76"/>
      <c r="L32" s="76"/>
      <c r="M32" s="76"/>
      <c r="N32" s="76"/>
      <c r="O32" s="76"/>
      <c r="P32" s="91"/>
      <c r="Q32" s="75"/>
      <c r="R32" s="76"/>
      <c r="S32" s="76"/>
      <c r="T32" s="76"/>
      <c r="U32" s="76"/>
      <c r="V32" s="76"/>
      <c r="W32" s="76"/>
      <c r="X32" s="76"/>
      <c r="Y32" s="76"/>
      <c r="Z32" s="76"/>
      <c r="AA32" s="76"/>
      <c r="AB32" s="76"/>
      <c r="AC32" s="76"/>
      <c r="AD32" s="76"/>
      <c r="AE32" s="91"/>
    </row>
    <row r="33" spans="1:31" ht="15" thickTop="1" thickBot="1" x14ac:dyDescent="0.5">
      <c r="A33" s="75"/>
      <c r="B33" s="76"/>
      <c r="C33" s="76"/>
      <c r="D33" s="76"/>
      <c r="E33" s="76"/>
      <c r="F33" s="76"/>
      <c r="G33" s="76"/>
      <c r="H33" s="76"/>
      <c r="I33" s="76"/>
      <c r="J33" s="76"/>
      <c r="K33" s="76"/>
      <c r="L33" s="76"/>
      <c r="M33" s="76"/>
      <c r="N33" s="76"/>
      <c r="O33" s="76"/>
      <c r="P33" s="91"/>
      <c r="Q33" s="75"/>
      <c r="R33" s="76"/>
      <c r="S33" s="76"/>
      <c r="T33" s="76"/>
      <c r="U33" s="76"/>
      <c r="V33" s="76"/>
      <c r="W33" s="76"/>
      <c r="X33" s="76"/>
      <c r="Y33" s="76"/>
      <c r="Z33" s="76"/>
      <c r="AA33" s="76"/>
      <c r="AB33" s="76"/>
      <c r="AC33" s="76"/>
      <c r="AD33" s="76"/>
      <c r="AE33" s="91"/>
    </row>
    <row r="34" spans="1:31" ht="68.25" customHeight="1" thickTop="1" thickBot="1" x14ac:dyDescent="0.5">
      <c r="A34" s="75"/>
      <c r="B34" s="76"/>
      <c r="C34" s="76"/>
      <c r="D34" s="76"/>
      <c r="E34" s="76"/>
      <c r="F34" s="76"/>
      <c r="G34" s="76"/>
      <c r="H34" s="76"/>
      <c r="I34" s="76"/>
      <c r="J34" s="76"/>
      <c r="K34" s="76"/>
      <c r="L34" s="76"/>
      <c r="M34" s="76"/>
      <c r="N34" s="76"/>
      <c r="O34" s="76"/>
      <c r="P34" s="91"/>
      <c r="Q34" s="75"/>
      <c r="R34" s="76"/>
      <c r="S34" s="76"/>
      <c r="T34" s="76"/>
      <c r="U34" s="76"/>
      <c r="V34" s="76"/>
      <c r="W34" s="76"/>
      <c r="X34" s="76"/>
      <c r="Y34" s="76"/>
      <c r="Z34" s="76"/>
      <c r="AA34" s="76"/>
      <c r="AB34" s="76"/>
      <c r="AC34" s="76"/>
      <c r="AD34" s="76"/>
      <c r="AE34" s="91"/>
    </row>
    <row r="35" spans="1:31" ht="15" thickTop="1" thickBot="1" x14ac:dyDescent="0.5">
      <c r="A35" s="69" t="s">
        <v>9</v>
      </c>
      <c r="B35" s="70"/>
      <c r="C35" s="70"/>
      <c r="D35" s="70"/>
      <c r="E35" s="70"/>
      <c r="F35" s="70"/>
      <c r="G35" s="70"/>
      <c r="H35" s="70"/>
      <c r="I35" s="70"/>
      <c r="J35" s="70"/>
      <c r="K35" s="70"/>
      <c r="L35" s="70"/>
      <c r="M35" s="70"/>
      <c r="N35" s="70"/>
      <c r="O35" s="70"/>
      <c r="P35" s="71"/>
      <c r="Q35" s="69" t="s">
        <v>10</v>
      </c>
      <c r="R35" s="70"/>
      <c r="S35" s="70"/>
      <c r="T35" s="70"/>
      <c r="U35" s="70"/>
      <c r="V35" s="70"/>
      <c r="W35" s="70"/>
      <c r="X35" s="70"/>
      <c r="Y35" s="70"/>
      <c r="Z35" s="70"/>
      <c r="AA35" s="70"/>
      <c r="AB35" s="70"/>
      <c r="AC35" s="70"/>
      <c r="AD35" s="70"/>
      <c r="AE35" s="71"/>
    </row>
    <row r="36" spans="1:31" ht="15" thickTop="1" thickBot="1" x14ac:dyDescent="0.5">
      <c r="A36" s="69"/>
      <c r="B36" s="70"/>
      <c r="C36" s="70"/>
      <c r="D36" s="70"/>
      <c r="E36" s="70"/>
      <c r="F36" s="70"/>
      <c r="G36" s="70"/>
      <c r="H36" s="70"/>
      <c r="I36" s="70"/>
      <c r="J36" s="70"/>
      <c r="K36" s="70"/>
      <c r="L36" s="70"/>
      <c r="M36" s="70"/>
      <c r="N36" s="70"/>
      <c r="O36" s="70"/>
      <c r="P36" s="71"/>
      <c r="Q36" s="72"/>
      <c r="R36" s="73"/>
      <c r="S36" s="73"/>
      <c r="T36" s="73"/>
      <c r="U36" s="73"/>
      <c r="V36" s="73"/>
      <c r="W36" s="73"/>
      <c r="X36" s="73"/>
      <c r="Y36" s="73"/>
      <c r="Z36" s="73"/>
      <c r="AA36" s="73"/>
      <c r="AB36" s="73"/>
      <c r="AC36" s="73"/>
      <c r="AD36" s="73"/>
      <c r="AE36" s="74"/>
    </row>
    <row r="37" spans="1:31" ht="15" thickTop="1" thickBot="1" x14ac:dyDescent="0.5">
      <c r="A37" s="75"/>
      <c r="B37" s="76"/>
      <c r="C37" s="76"/>
      <c r="D37" s="76"/>
      <c r="E37" s="76"/>
      <c r="F37" s="76"/>
      <c r="G37" s="76"/>
      <c r="H37" s="76"/>
      <c r="I37" s="76"/>
      <c r="J37" s="76"/>
      <c r="K37" s="76"/>
      <c r="L37" s="76"/>
      <c r="M37" s="76"/>
      <c r="N37" s="76"/>
      <c r="O37" s="76"/>
      <c r="P37" s="76"/>
      <c r="Q37" s="79"/>
      <c r="R37" s="80"/>
      <c r="S37" s="80"/>
      <c r="T37" s="80"/>
      <c r="U37" s="80"/>
      <c r="V37" s="80"/>
      <c r="W37" s="80"/>
      <c r="X37" s="80"/>
      <c r="Y37" s="80"/>
      <c r="Z37" s="80"/>
      <c r="AA37" s="80"/>
      <c r="AB37" s="80"/>
      <c r="AC37" s="80"/>
      <c r="AD37" s="80"/>
      <c r="AE37" s="81"/>
    </row>
    <row r="38" spans="1:31" ht="15" thickTop="1" thickBot="1" x14ac:dyDescent="0.5">
      <c r="A38" s="75"/>
      <c r="B38" s="76"/>
      <c r="C38" s="76"/>
      <c r="D38" s="76"/>
      <c r="E38" s="76"/>
      <c r="F38" s="76"/>
      <c r="G38" s="76"/>
      <c r="H38" s="76"/>
      <c r="I38" s="76"/>
      <c r="J38" s="76"/>
      <c r="K38" s="76"/>
      <c r="L38" s="76"/>
      <c r="M38" s="76"/>
      <c r="N38" s="76"/>
      <c r="O38" s="76"/>
      <c r="P38" s="76"/>
      <c r="Q38" s="82"/>
      <c r="R38" s="83"/>
      <c r="S38" s="83"/>
      <c r="T38" s="83"/>
      <c r="U38" s="83"/>
      <c r="V38" s="83"/>
      <c r="W38" s="83"/>
      <c r="X38" s="83"/>
      <c r="Y38" s="83"/>
      <c r="Z38" s="83"/>
      <c r="AA38" s="83"/>
      <c r="AB38" s="83"/>
      <c r="AC38" s="83"/>
      <c r="AD38" s="83"/>
      <c r="AE38" s="84"/>
    </row>
    <row r="39" spans="1:31" ht="15" thickTop="1" thickBot="1" x14ac:dyDescent="0.5">
      <c r="A39" s="75"/>
      <c r="B39" s="76"/>
      <c r="C39" s="76"/>
      <c r="D39" s="76"/>
      <c r="E39" s="76"/>
      <c r="F39" s="76"/>
      <c r="G39" s="76"/>
      <c r="H39" s="76"/>
      <c r="I39" s="76"/>
      <c r="J39" s="76"/>
      <c r="K39" s="76"/>
      <c r="L39" s="76"/>
      <c r="M39" s="76"/>
      <c r="N39" s="76"/>
      <c r="O39" s="76"/>
      <c r="P39" s="76"/>
      <c r="Q39" s="82"/>
      <c r="R39" s="83"/>
      <c r="S39" s="83"/>
      <c r="T39" s="83"/>
      <c r="U39" s="83"/>
      <c r="V39" s="83"/>
      <c r="W39" s="83"/>
      <c r="X39" s="83"/>
      <c r="Y39" s="83"/>
      <c r="Z39" s="83"/>
      <c r="AA39" s="83"/>
      <c r="AB39" s="83"/>
      <c r="AC39" s="83"/>
      <c r="AD39" s="83"/>
      <c r="AE39" s="84"/>
    </row>
    <row r="40" spans="1:31" ht="15" thickTop="1" thickBot="1" x14ac:dyDescent="0.5">
      <c r="A40" s="75"/>
      <c r="B40" s="76"/>
      <c r="C40" s="76"/>
      <c r="D40" s="76"/>
      <c r="E40" s="76"/>
      <c r="F40" s="76"/>
      <c r="G40" s="76"/>
      <c r="H40" s="76"/>
      <c r="I40" s="76"/>
      <c r="J40" s="76"/>
      <c r="K40" s="76"/>
      <c r="L40" s="76"/>
      <c r="M40" s="76"/>
      <c r="N40" s="76"/>
      <c r="O40" s="76"/>
      <c r="P40" s="76"/>
      <c r="Q40" s="82"/>
      <c r="R40" s="83"/>
      <c r="S40" s="83"/>
      <c r="T40" s="83"/>
      <c r="U40" s="83"/>
      <c r="V40" s="83"/>
      <c r="W40" s="83"/>
      <c r="X40" s="83"/>
      <c r="Y40" s="83"/>
      <c r="Z40" s="83"/>
      <c r="AA40" s="83"/>
      <c r="AB40" s="83"/>
      <c r="AC40" s="83"/>
      <c r="AD40" s="83"/>
      <c r="AE40" s="84"/>
    </row>
    <row r="41" spans="1:31" ht="15" thickTop="1" thickBot="1" x14ac:dyDescent="0.5">
      <c r="A41" s="75"/>
      <c r="B41" s="76"/>
      <c r="C41" s="76"/>
      <c r="D41" s="76"/>
      <c r="E41" s="76"/>
      <c r="F41" s="76"/>
      <c r="G41" s="76"/>
      <c r="H41" s="76"/>
      <c r="I41" s="76"/>
      <c r="J41" s="76"/>
      <c r="K41" s="76"/>
      <c r="L41" s="76"/>
      <c r="M41" s="76"/>
      <c r="N41" s="76"/>
      <c r="O41" s="76"/>
      <c r="P41" s="76"/>
      <c r="Q41" s="82"/>
      <c r="R41" s="83"/>
      <c r="S41" s="83"/>
      <c r="T41" s="83"/>
      <c r="U41" s="83"/>
      <c r="V41" s="83"/>
      <c r="W41" s="83"/>
      <c r="X41" s="83"/>
      <c r="Y41" s="83"/>
      <c r="Z41" s="83"/>
      <c r="AA41" s="83"/>
      <c r="AB41" s="83"/>
      <c r="AC41" s="83"/>
      <c r="AD41" s="83"/>
      <c r="AE41" s="84"/>
    </row>
    <row r="42" spans="1:31" ht="15" thickTop="1" thickBot="1" x14ac:dyDescent="0.5">
      <c r="A42" s="75"/>
      <c r="B42" s="76"/>
      <c r="C42" s="76"/>
      <c r="D42" s="76"/>
      <c r="E42" s="76"/>
      <c r="F42" s="76"/>
      <c r="G42" s="76"/>
      <c r="H42" s="76"/>
      <c r="I42" s="76"/>
      <c r="J42" s="76"/>
      <c r="K42" s="76"/>
      <c r="L42" s="76"/>
      <c r="M42" s="76"/>
      <c r="N42" s="76"/>
      <c r="O42" s="76"/>
      <c r="P42" s="76"/>
      <c r="Q42" s="82"/>
      <c r="R42" s="83"/>
      <c r="S42" s="83"/>
      <c r="T42" s="83"/>
      <c r="U42" s="83"/>
      <c r="V42" s="83"/>
      <c r="W42" s="83"/>
      <c r="X42" s="83"/>
      <c r="Y42" s="83"/>
      <c r="Z42" s="83"/>
      <c r="AA42" s="83"/>
      <c r="AB42" s="83"/>
      <c r="AC42" s="83"/>
      <c r="AD42" s="83"/>
      <c r="AE42" s="84"/>
    </row>
    <row r="43" spans="1:31" ht="15" thickTop="1" thickBot="1" x14ac:dyDescent="0.5">
      <c r="A43" s="77"/>
      <c r="B43" s="78"/>
      <c r="C43" s="78"/>
      <c r="D43" s="78"/>
      <c r="E43" s="78"/>
      <c r="F43" s="78"/>
      <c r="G43" s="78"/>
      <c r="H43" s="78"/>
      <c r="I43" s="78"/>
      <c r="J43" s="78"/>
      <c r="K43" s="78"/>
      <c r="L43" s="78"/>
      <c r="M43" s="78"/>
      <c r="N43" s="78"/>
      <c r="O43" s="78"/>
      <c r="P43" s="78"/>
      <c r="Q43" s="85"/>
      <c r="R43" s="86"/>
      <c r="S43" s="86"/>
      <c r="T43" s="86"/>
      <c r="U43" s="86"/>
      <c r="V43" s="86"/>
      <c r="W43" s="86"/>
      <c r="X43" s="86"/>
      <c r="Y43" s="86"/>
      <c r="Z43" s="86"/>
      <c r="AA43" s="86"/>
      <c r="AB43" s="86"/>
      <c r="AC43" s="86"/>
      <c r="AD43" s="86"/>
      <c r="AE43" s="87"/>
    </row>
    <row r="44" spans="1:31" ht="18.399999999999999" thickBot="1" x14ac:dyDescent="0.6">
      <c r="A44" s="88" t="s">
        <v>11</v>
      </c>
      <c r="B44" s="89"/>
      <c r="C44" s="89"/>
      <c r="D44" s="89"/>
      <c r="E44" s="89"/>
      <c r="F44" s="89"/>
      <c r="G44" s="89"/>
      <c r="H44" s="89"/>
      <c r="I44" s="89"/>
      <c r="J44" s="89"/>
      <c r="K44" s="89"/>
      <c r="L44" s="89"/>
      <c r="M44" s="89"/>
      <c r="N44" s="89"/>
      <c r="O44" s="89"/>
      <c r="P44" s="90"/>
      <c r="Q44" s="1"/>
      <c r="R44" s="1"/>
      <c r="S44" s="1"/>
      <c r="T44" s="1"/>
      <c r="U44" s="1"/>
      <c r="V44" s="1"/>
      <c r="W44" s="1"/>
      <c r="X44" s="1"/>
      <c r="Y44" s="1"/>
      <c r="Z44" s="1"/>
      <c r="AA44" s="1"/>
      <c r="AB44" s="1"/>
      <c r="AC44" s="1"/>
      <c r="AD44" s="1"/>
      <c r="AE44" s="1"/>
    </row>
    <row r="45" spans="1:31" x14ac:dyDescent="0.45">
      <c r="A45" s="126" t="s">
        <v>12</v>
      </c>
      <c r="B45" s="127"/>
      <c r="C45" s="127"/>
      <c r="D45" s="127"/>
      <c r="E45" s="127"/>
      <c r="F45" s="127"/>
      <c r="G45" s="117">
        <v>2.5</v>
      </c>
      <c r="H45" s="118"/>
      <c r="I45" s="108" t="s">
        <v>13</v>
      </c>
      <c r="J45" s="109"/>
      <c r="K45" s="109"/>
      <c r="L45" s="109"/>
      <c r="M45" s="109"/>
      <c r="N45" s="109"/>
      <c r="O45" s="109"/>
      <c r="P45" s="110"/>
      <c r="Q45" s="46" t="s">
        <v>186</v>
      </c>
    </row>
    <row r="46" spans="1:31" x14ac:dyDescent="0.45">
      <c r="A46" s="128" t="s">
        <v>14</v>
      </c>
      <c r="B46" s="129"/>
      <c r="C46" s="129"/>
      <c r="D46" s="129"/>
      <c r="E46" s="129"/>
      <c r="F46" s="129"/>
      <c r="G46" s="119">
        <v>2</v>
      </c>
      <c r="H46" s="120"/>
      <c r="I46" s="111" t="s">
        <v>15</v>
      </c>
      <c r="J46" s="112"/>
      <c r="K46" s="112"/>
      <c r="L46" s="112"/>
      <c r="M46" s="112"/>
      <c r="N46" s="112"/>
      <c r="O46" s="112"/>
      <c r="P46" s="113"/>
      <c r="Q46" s="2"/>
      <c r="R46" s="2"/>
      <c r="S46" s="2"/>
      <c r="T46" s="2"/>
      <c r="U46" s="2"/>
      <c r="V46" s="2"/>
      <c r="W46" s="2"/>
      <c r="X46" s="2"/>
      <c r="Y46" s="2"/>
      <c r="Z46" s="2"/>
      <c r="AA46" s="2"/>
      <c r="AB46" s="2"/>
      <c r="AC46" s="2"/>
      <c r="AD46" s="2"/>
      <c r="AE46" s="2"/>
    </row>
    <row r="47" spans="1:31" x14ac:dyDescent="0.45">
      <c r="A47" s="128" t="s">
        <v>16</v>
      </c>
      <c r="B47" s="129"/>
      <c r="C47" s="129"/>
      <c r="D47" s="129"/>
      <c r="E47" s="129"/>
      <c r="F47" s="129"/>
      <c r="G47" s="119">
        <v>1.5</v>
      </c>
      <c r="H47" s="120"/>
      <c r="I47" s="123" t="s">
        <v>15</v>
      </c>
      <c r="J47" s="124"/>
      <c r="K47" s="124"/>
      <c r="L47" s="124"/>
      <c r="M47" s="124"/>
      <c r="N47" s="124"/>
      <c r="O47" s="124"/>
      <c r="P47" s="125"/>
      <c r="Q47" s="46" t="s">
        <v>187</v>
      </c>
    </row>
    <row r="48" spans="1:31" ht="14.65" thickBot="1" x14ac:dyDescent="0.5">
      <c r="A48" s="106" t="s">
        <v>17</v>
      </c>
      <c r="B48" s="107"/>
      <c r="C48" s="107"/>
      <c r="D48" s="107"/>
      <c r="E48" s="107"/>
      <c r="F48" s="107"/>
      <c r="G48" s="121">
        <v>2</v>
      </c>
      <c r="H48" s="122"/>
      <c r="I48" s="114" t="s">
        <v>18</v>
      </c>
      <c r="J48" s="115"/>
      <c r="K48" s="115"/>
      <c r="L48" s="115"/>
      <c r="M48" s="115"/>
      <c r="N48" s="115"/>
      <c r="O48" s="115"/>
      <c r="P48" s="116"/>
      <c r="Q48" s="2"/>
      <c r="R48" s="2"/>
      <c r="S48" s="2"/>
      <c r="T48" s="2"/>
      <c r="U48" s="2"/>
      <c r="V48" s="2"/>
      <c r="W48" s="2"/>
      <c r="X48" s="2"/>
      <c r="Y48" s="2"/>
      <c r="Z48" s="2"/>
      <c r="AA48" s="2"/>
      <c r="AB48" s="2"/>
      <c r="AC48" s="2"/>
      <c r="AD48" s="2"/>
      <c r="AE48" s="2"/>
    </row>
    <row r="49" spans="5:10" x14ac:dyDescent="0.45">
      <c r="E49" s="96" t="s">
        <v>19</v>
      </c>
      <c r="F49" s="96"/>
      <c r="G49" s="9">
        <f>SUM(G45:H48)</f>
        <v>8</v>
      </c>
      <c r="H49" s="103" t="s">
        <v>20</v>
      </c>
      <c r="I49" s="104"/>
      <c r="J49" s="105"/>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2" zoomScale="80" zoomScaleNormal="80" workbookViewId="0">
      <selection activeCell="R43" sqref="Q43:R43"/>
    </sheetView>
  </sheetViews>
  <sheetFormatPr defaultRowHeight="14.25" x14ac:dyDescent="0.45"/>
  <cols>
    <col min="2" max="2" width="9.59765625" customWidth="1"/>
    <col min="3" max="3" width="10.3984375" customWidth="1"/>
    <col min="8" max="8" width="11.73046875" customWidth="1"/>
    <col min="13" max="13" width="10.59765625" customWidth="1"/>
  </cols>
  <sheetData>
    <row r="1" spans="1:30" ht="23.25" x14ac:dyDescent="0.45">
      <c r="A1" s="136" t="s">
        <v>21</v>
      </c>
      <c r="B1" s="137"/>
      <c r="C1" s="137"/>
      <c r="D1" s="137"/>
      <c r="E1" s="137"/>
      <c r="F1" s="137"/>
      <c r="G1" s="137"/>
      <c r="H1" s="137"/>
      <c r="I1" s="137"/>
      <c r="J1" s="137"/>
      <c r="K1" s="137"/>
      <c r="L1" s="137"/>
      <c r="M1" s="137"/>
      <c r="N1" s="137"/>
      <c r="O1" s="138"/>
      <c r="P1" s="3"/>
      <c r="Q1" s="3"/>
      <c r="R1" s="3"/>
      <c r="S1" s="3"/>
      <c r="T1" s="3"/>
      <c r="U1" s="3"/>
      <c r="V1" s="3"/>
      <c r="W1" s="3"/>
      <c r="X1" s="3"/>
      <c r="Y1" s="3"/>
      <c r="Z1" s="3"/>
      <c r="AA1" s="3"/>
      <c r="AB1" s="3"/>
      <c r="AC1" s="3"/>
      <c r="AD1" s="3"/>
    </row>
    <row r="2" spans="1:30" ht="23.25" x14ac:dyDescent="0.45">
      <c r="A2" s="139"/>
      <c r="B2" s="61"/>
      <c r="C2" s="61"/>
      <c r="D2" s="61"/>
      <c r="E2" s="61"/>
      <c r="F2" s="61"/>
      <c r="G2" s="61"/>
      <c r="H2" s="61"/>
      <c r="I2" s="61"/>
      <c r="J2" s="61"/>
      <c r="K2" s="61"/>
      <c r="L2" s="61"/>
      <c r="M2" s="61"/>
      <c r="N2" s="61"/>
      <c r="O2" s="140"/>
      <c r="P2" s="3"/>
      <c r="Q2" s="3"/>
      <c r="R2" s="3"/>
      <c r="S2" s="3"/>
      <c r="T2" s="3"/>
      <c r="U2" s="3"/>
      <c r="V2" s="3"/>
      <c r="W2" s="3"/>
      <c r="X2" s="3"/>
      <c r="Y2" s="3"/>
      <c r="Z2" s="3"/>
      <c r="AA2" s="3"/>
      <c r="AB2" s="3"/>
      <c r="AC2" s="3"/>
      <c r="AD2" s="3"/>
    </row>
    <row r="3" spans="1:30" ht="23.65" thickBot="1" x14ac:dyDescent="0.5">
      <c r="A3" s="141"/>
      <c r="B3" s="142"/>
      <c r="C3" s="142"/>
      <c r="D3" s="142"/>
      <c r="E3" s="142"/>
      <c r="F3" s="142"/>
      <c r="G3" s="142"/>
      <c r="H3" s="142"/>
      <c r="I3" s="142"/>
      <c r="J3" s="142"/>
      <c r="K3" s="142"/>
      <c r="L3" s="142"/>
      <c r="M3" s="142"/>
      <c r="N3" s="142"/>
      <c r="O3" s="143"/>
      <c r="P3" s="3"/>
      <c r="Q3" s="3"/>
      <c r="R3" s="3"/>
      <c r="S3" s="3"/>
      <c r="T3" s="3"/>
      <c r="U3" s="3"/>
      <c r="V3" s="3"/>
      <c r="W3" s="3"/>
      <c r="X3" s="3"/>
      <c r="Y3" s="3"/>
      <c r="Z3" s="3"/>
      <c r="AA3" s="3"/>
      <c r="AB3" s="3"/>
      <c r="AC3" s="3"/>
      <c r="AD3" s="3"/>
    </row>
    <row r="4" spans="1:30" ht="52.9" customHeight="1" thickBot="1" x14ac:dyDescent="0.5">
      <c r="A4" s="144" t="s">
        <v>131</v>
      </c>
      <c r="B4" s="145"/>
      <c r="C4" s="145"/>
      <c r="D4" s="145"/>
      <c r="E4" s="145"/>
      <c r="F4" s="145"/>
      <c r="G4" s="145"/>
      <c r="H4" s="145"/>
      <c r="I4" s="145"/>
      <c r="J4" s="145"/>
      <c r="K4" s="145"/>
      <c r="L4" s="145"/>
      <c r="M4" s="145"/>
      <c r="N4" s="145"/>
      <c r="O4" s="146"/>
      <c r="P4" s="4"/>
      <c r="Q4" s="4"/>
      <c r="R4" s="4"/>
      <c r="S4" s="4"/>
      <c r="T4" s="4"/>
      <c r="U4" s="4"/>
      <c r="V4" s="4"/>
      <c r="W4" s="4"/>
      <c r="X4" s="4"/>
      <c r="Y4" s="4"/>
      <c r="Z4" s="4"/>
      <c r="AA4" s="4"/>
      <c r="AB4" s="4"/>
      <c r="AC4" s="4"/>
      <c r="AD4" s="4"/>
    </row>
    <row r="5" spans="1:30" ht="23.65" thickBot="1" x14ac:dyDescent="0.5">
      <c r="A5" s="147" t="s">
        <v>2</v>
      </c>
      <c r="B5" s="148"/>
      <c r="C5" s="148"/>
      <c r="D5" s="148"/>
      <c r="E5" s="148"/>
      <c r="F5" s="148"/>
      <c r="G5" s="148"/>
      <c r="H5" s="148"/>
      <c r="I5" s="101"/>
      <c r="J5" s="101"/>
      <c r="K5" s="101"/>
      <c r="L5" s="101"/>
      <c r="M5" s="101"/>
      <c r="N5" s="101"/>
      <c r="O5" s="102"/>
      <c r="P5" s="4"/>
      <c r="Q5" s="4"/>
      <c r="R5" s="4"/>
      <c r="S5" s="4"/>
      <c r="T5" s="4"/>
      <c r="U5" s="4"/>
      <c r="V5" s="4"/>
      <c r="W5" s="4"/>
      <c r="X5" s="4"/>
      <c r="Y5" s="4"/>
      <c r="Z5" s="4"/>
      <c r="AA5" s="4"/>
      <c r="AB5" s="4"/>
      <c r="AC5" s="4"/>
      <c r="AD5" s="4"/>
    </row>
    <row r="6" spans="1:30" ht="14.65" thickBot="1" x14ac:dyDescent="0.5">
      <c r="A6" s="149" t="s">
        <v>3</v>
      </c>
      <c r="B6" s="150"/>
      <c r="C6" s="150"/>
      <c r="D6" s="150"/>
      <c r="E6" s="153" t="s">
        <v>152</v>
      </c>
      <c r="F6" s="153"/>
      <c r="G6" s="153"/>
      <c r="H6" s="154"/>
      <c r="I6" s="157" t="s">
        <v>22</v>
      </c>
      <c r="J6" s="158"/>
      <c r="K6" s="158"/>
      <c r="L6" s="158"/>
      <c r="M6" s="158"/>
      <c r="N6" s="158"/>
      <c r="O6" s="158"/>
    </row>
    <row r="7" spans="1:30" ht="15" thickTop="1" thickBot="1" x14ac:dyDescent="0.5">
      <c r="A7" s="151"/>
      <c r="B7" s="152"/>
      <c r="C7" s="152"/>
      <c r="D7" s="152"/>
      <c r="E7" s="155"/>
      <c r="F7" s="155"/>
      <c r="G7" s="155"/>
      <c r="H7" s="156"/>
      <c r="I7" s="159"/>
      <c r="J7" s="160"/>
      <c r="K7" s="160"/>
      <c r="L7" s="160"/>
      <c r="M7" s="160"/>
      <c r="N7" s="160"/>
      <c r="O7" s="160"/>
    </row>
    <row r="8" spans="1:30" ht="14.65" thickBot="1" x14ac:dyDescent="0.5">
      <c r="A8" s="151" t="s">
        <v>23</v>
      </c>
      <c r="B8" s="152"/>
      <c r="C8" s="152"/>
      <c r="D8" s="152"/>
      <c r="E8" s="155"/>
      <c r="F8" s="155"/>
      <c r="G8" s="155"/>
      <c r="H8" s="156"/>
      <c r="I8" s="161" t="s">
        <v>153</v>
      </c>
      <c r="J8" s="162"/>
      <c r="K8" s="162"/>
      <c r="L8" s="162"/>
      <c r="M8" s="162"/>
      <c r="N8" s="162"/>
      <c r="O8" s="163"/>
    </row>
    <row r="9" spans="1:30" ht="15" thickTop="1" thickBot="1" x14ac:dyDescent="0.5">
      <c r="A9" s="151"/>
      <c r="B9" s="152"/>
      <c r="C9" s="152"/>
      <c r="D9" s="152"/>
      <c r="E9" s="155"/>
      <c r="F9" s="155"/>
      <c r="G9" s="155"/>
      <c r="H9" s="156"/>
      <c r="I9" s="91"/>
      <c r="J9" s="95"/>
      <c r="K9" s="95"/>
      <c r="L9" s="95"/>
      <c r="M9" s="95"/>
      <c r="N9" s="95"/>
      <c r="O9" s="164"/>
    </row>
    <row r="10" spans="1:30" ht="15" thickTop="1" thickBot="1" x14ac:dyDescent="0.5">
      <c r="A10" s="151"/>
      <c r="B10" s="152"/>
      <c r="C10" s="152"/>
      <c r="D10" s="152"/>
      <c r="E10" s="155"/>
      <c r="F10" s="155"/>
      <c r="G10" s="155"/>
      <c r="H10" s="156"/>
      <c r="I10" s="91"/>
      <c r="J10" s="95"/>
      <c r="K10" s="95"/>
      <c r="L10" s="95"/>
      <c r="M10" s="95"/>
      <c r="N10" s="95"/>
      <c r="O10" s="164"/>
    </row>
    <row r="11" spans="1:30" ht="15" thickTop="1" thickBot="1" x14ac:dyDescent="0.5">
      <c r="A11" s="151"/>
      <c r="B11" s="152"/>
      <c r="C11" s="152"/>
      <c r="D11" s="152"/>
      <c r="E11" s="155"/>
      <c r="F11" s="155"/>
      <c r="G11" s="155"/>
      <c r="H11" s="156"/>
      <c r="I11" s="91"/>
      <c r="J11" s="95"/>
      <c r="K11" s="95"/>
      <c r="L11" s="95"/>
      <c r="M11" s="95"/>
      <c r="N11" s="95"/>
      <c r="O11" s="164"/>
    </row>
    <row r="12" spans="1:30" ht="15" thickTop="1" thickBot="1" x14ac:dyDescent="0.5">
      <c r="A12" s="151" t="s">
        <v>24</v>
      </c>
      <c r="B12" s="152"/>
      <c r="C12" s="152"/>
      <c r="D12" s="152"/>
      <c r="E12" s="155"/>
      <c r="F12" s="155"/>
      <c r="G12" s="155"/>
      <c r="H12" s="156"/>
      <c r="I12" s="91"/>
      <c r="J12" s="95"/>
      <c r="K12" s="95"/>
      <c r="L12" s="95"/>
      <c r="M12" s="95"/>
      <c r="N12" s="95"/>
      <c r="O12" s="164"/>
    </row>
    <row r="13" spans="1:30" ht="15" thickTop="1" thickBot="1" x14ac:dyDescent="0.5">
      <c r="A13" s="151"/>
      <c r="B13" s="152"/>
      <c r="C13" s="152"/>
      <c r="D13" s="152"/>
      <c r="E13" s="155"/>
      <c r="F13" s="155"/>
      <c r="G13" s="155"/>
      <c r="H13" s="156"/>
      <c r="I13" s="91"/>
      <c r="J13" s="95"/>
      <c r="K13" s="95"/>
      <c r="L13" s="95"/>
      <c r="M13" s="95"/>
      <c r="N13" s="95"/>
      <c r="O13" s="164"/>
    </row>
    <row r="14" spans="1:30" ht="15" thickTop="1" thickBot="1" x14ac:dyDescent="0.5">
      <c r="A14" s="151" t="s">
        <v>25</v>
      </c>
      <c r="B14" s="152"/>
      <c r="C14" s="152"/>
      <c r="D14" s="152"/>
      <c r="E14" s="155" t="s">
        <v>172</v>
      </c>
      <c r="F14" s="155"/>
      <c r="G14" s="155"/>
      <c r="H14" s="156"/>
      <c r="I14" s="91"/>
      <c r="J14" s="95"/>
      <c r="K14" s="95"/>
      <c r="L14" s="95"/>
      <c r="M14" s="95"/>
      <c r="N14" s="95"/>
      <c r="O14" s="164"/>
    </row>
    <row r="15" spans="1:30" ht="15" thickTop="1" thickBot="1" x14ac:dyDescent="0.5">
      <c r="A15" s="168"/>
      <c r="B15" s="169"/>
      <c r="C15" s="169"/>
      <c r="D15" s="169"/>
      <c r="E15" s="170"/>
      <c r="F15" s="170"/>
      <c r="G15" s="170"/>
      <c r="H15" s="171"/>
      <c r="I15" s="165"/>
      <c r="J15" s="166"/>
      <c r="K15" s="166"/>
      <c r="L15" s="166"/>
      <c r="M15" s="166"/>
      <c r="N15" s="166"/>
      <c r="O15" s="167"/>
    </row>
    <row r="16" spans="1:30" x14ac:dyDescent="0.45">
      <c r="A16" s="172" t="s">
        <v>26</v>
      </c>
      <c r="B16" s="173"/>
      <c r="C16" s="173"/>
      <c r="D16" s="173"/>
      <c r="E16" s="173"/>
      <c r="F16" s="173"/>
      <c r="G16" s="173"/>
      <c r="H16" s="173"/>
      <c r="I16" s="173"/>
      <c r="J16" s="173"/>
      <c r="K16" s="173"/>
      <c r="L16" s="173"/>
      <c r="M16" s="173"/>
      <c r="N16" s="173"/>
      <c r="O16" s="174"/>
    </row>
    <row r="17" spans="1:16" ht="14.65" thickBot="1" x14ac:dyDescent="0.5">
      <c r="A17" s="175"/>
      <c r="B17" s="176"/>
      <c r="C17" s="176"/>
      <c r="D17" s="176"/>
      <c r="E17" s="176"/>
      <c r="F17" s="176"/>
      <c r="G17" s="176"/>
      <c r="H17" s="176"/>
      <c r="I17" s="176"/>
      <c r="J17" s="176"/>
      <c r="K17" s="176"/>
      <c r="L17" s="176"/>
      <c r="M17" s="176"/>
      <c r="N17" s="176"/>
      <c r="O17" s="177"/>
    </row>
    <row r="18" spans="1:16" ht="14.65" thickBot="1" x14ac:dyDescent="0.5">
      <c r="A18" s="178" t="s">
        <v>27</v>
      </c>
      <c r="B18" s="179"/>
      <c r="C18" s="179"/>
      <c r="D18" s="179"/>
      <c r="E18" s="179"/>
      <c r="F18" s="179" t="s">
        <v>28</v>
      </c>
      <c r="G18" s="179"/>
      <c r="H18" s="179"/>
      <c r="I18" s="179"/>
      <c r="J18" s="179"/>
      <c r="K18" s="179" t="s">
        <v>29</v>
      </c>
      <c r="L18" s="179"/>
      <c r="M18" s="179"/>
      <c r="N18" s="179"/>
      <c r="O18" s="180"/>
    </row>
    <row r="19" spans="1:16" ht="28.5" x14ac:dyDescent="0.45">
      <c r="A19" s="181" t="s">
        <v>30</v>
      </c>
      <c r="B19" s="182"/>
      <c r="C19" s="24" t="s">
        <v>31</v>
      </c>
      <c r="D19" s="182" t="s">
        <v>32</v>
      </c>
      <c r="E19" s="182"/>
      <c r="F19" s="182" t="s">
        <v>30</v>
      </c>
      <c r="G19" s="182"/>
      <c r="H19" s="24" t="s">
        <v>31</v>
      </c>
      <c r="I19" s="182" t="s">
        <v>32</v>
      </c>
      <c r="J19" s="182"/>
      <c r="K19" s="182" t="s">
        <v>30</v>
      </c>
      <c r="L19" s="182"/>
      <c r="M19" s="24" t="s">
        <v>31</v>
      </c>
      <c r="N19" s="182" t="s">
        <v>32</v>
      </c>
      <c r="O19" s="183"/>
    </row>
    <row r="20" spans="1:16" x14ac:dyDescent="0.45">
      <c r="A20" s="192" t="s">
        <v>171</v>
      </c>
      <c r="B20" s="184"/>
      <c r="C20" s="184" t="s">
        <v>164</v>
      </c>
      <c r="D20" s="184" t="s">
        <v>171</v>
      </c>
      <c r="E20" s="184"/>
      <c r="F20" s="184"/>
      <c r="G20" s="184"/>
      <c r="H20" s="184"/>
      <c r="I20" s="184"/>
      <c r="J20" s="184"/>
      <c r="K20" s="184"/>
      <c r="L20" s="184"/>
      <c r="M20" s="184"/>
      <c r="N20" s="184"/>
      <c r="O20" s="186"/>
    </row>
    <row r="21" spans="1:16" ht="14.65" thickBot="1" x14ac:dyDescent="0.5">
      <c r="A21" s="193"/>
      <c r="B21" s="185"/>
      <c r="C21" s="185"/>
      <c r="D21" s="185"/>
      <c r="E21" s="185"/>
      <c r="F21" s="185"/>
      <c r="G21" s="185"/>
      <c r="H21" s="185"/>
      <c r="I21" s="185"/>
      <c r="J21" s="185"/>
      <c r="K21" s="185"/>
      <c r="L21" s="185"/>
      <c r="M21" s="185"/>
      <c r="N21" s="185"/>
      <c r="O21" s="187"/>
    </row>
    <row r="22" spans="1:16" x14ac:dyDescent="0.45">
      <c r="A22" s="188" t="s">
        <v>33</v>
      </c>
      <c r="B22" s="189"/>
      <c r="C22" s="189"/>
      <c r="D22" s="190"/>
      <c r="E22" s="191"/>
      <c r="F22" s="188" t="s">
        <v>33</v>
      </c>
      <c r="G22" s="189"/>
      <c r="H22" s="189"/>
      <c r="I22" s="190"/>
      <c r="J22" s="191"/>
      <c r="K22" s="188" t="s">
        <v>33</v>
      </c>
      <c r="L22" s="189"/>
      <c r="M22" s="189"/>
      <c r="N22" s="190"/>
      <c r="O22" s="191"/>
      <c r="P22" s="46" t="s">
        <v>188</v>
      </c>
    </row>
    <row r="23" spans="1:16" x14ac:dyDescent="0.45">
      <c r="A23" s="194" t="s">
        <v>34</v>
      </c>
      <c r="B23" s="195"/>
      <c r="C23" s="195"/>
      <c r="D23" s="195"/>
      <c r="E23" s="196"/>
      <c r="F23" s="194" t="s">
        <v>34</v>
      </c>
      <c r="G23" s="195"/>
      <c r="H23" s="195"/>
      <c r="I23" s="195"/>
      <c r="J23" s="196"/>
      <c r="K23" s="194" t="s">
        <v>34</v>
      </c>
      <c r="L23" s="195"/>
      <c r="M23" s="195"/>
      <c r="N23" s="195"/>
      <c r="O23" s="196"/>
    </row>
    <row r="24" spans="1:16" x14ac:dyDescent="0.45">
      <c r="A24" s="197" t="s">
        <v>11</v>
      </c>
      <c r="B24" s="198"/>
      <c r="C24" s="198"/>
      <c r="D24" s="198"/>
      <c r="E24" s="132"/>
      <c r="F24" s="197" t="s">
        <v>11</v>
      </c>
      <c r="G24" s="198"/>
      <c r="H24" s="198"/>
      <c r="I24" s="198"/>
      <c r="J24" s="132"/>
      <c r="K24" s="197" t="s">
        <v>11</v>
      </c>
      <c r="L24" s="198"/>
      <c r="M24" s="198"/>
      <c r="N24" s="198"/>
      <c r="O24" s="132"/>
    </row>
    <row r="25" spans="1:16" x14ac:dyDescent="0.45">
      <c r="A25" s="200" t="s">
        <v>130</v>
      </c>
      <c r="B25" s="201"/>
      <c r="C25" s="201"/>
      <c r="D25" s="130">
        <v>1</v>
      </c>
      <c r="E25" s="202"/>
      <c r="F25" s="200" t="s">
        <v>130</v>
      </c>
      <c r="G25" s="201"/>
      <c r="H25" s="201"/>
      <c r="I25" s="130">
        <v>0</v>
      </c>
      <c r="J25" s="202"/>
      <c r="K25" s="200" t="s">
        <v>130</v>
      </c>
      <c r="L25" s="201"/>
      <c r="M25" s="201"/>
      <c r="N25" s="130">
        <v>0</v>
      </c>
      <c r="O25" s="202"/>
    </row>
    <row r="26" spans="1:16" ht="28.9" customHeight="1" thickBot="1" x14ac:dyDescent="0.5">
      <c r="A26" s="203" t="s">
        <v>132</v>
      </c>
      <c r="B26" s="204"/>
      <c r="C26" s="204"/>
      <c r="D26" s="121">
        <v>1</v>
      </c>
      <c r="E26" s="199"/>
      <c r="F26" s="203" t="s">
        <v>132</v>
      </c>
      <c r="G26" s="204"/>
      <c r="H26" s="204"/>
      <c r="I26" s="121">
        <v>0</v>
      </c>
      <c r="J26" s="199"/>
      <c r="K26" s="203" t="s">
        <v>132</v>
      </c>
      <c r="L26" s="204"/>
      <c r="M26" s="204"/>
      <c r="N26" s="121">
        <v>0</v>
      </c>
      <c r="O26" s="199"/>
    </row>
    <row r="27" spans="1:16" x14ac:dyDescent="0.45">
      <c r="A27" s="172" t="s">
        <v>35</v>
      </c>
      <c r="B27" s="173"/>
      <c r="C27" s="173"/>
      <c r="D27" s="173"/>
      <c r="E27" s="173"/>
      <c r="F27" s="173"/>
      <c r="G27" s="173"/>
      <c r="H27" s="173"/>
      <c r="I27" s="173"/>
      <c r="J27" s="173"/>
      <c r="K27" s="173"/>
      <c r="L27" s="173"/>
      <c r="M27" s="173"/>
      <c r="N27" s="173"/>
      <c r="O27" s="174"/>
    </row>
    <row r="28" spans="1:16" ht="14.65" thickBot="1" x14ac:dyDescent="0.5">
      <c r="A28" s="175"/>
      <c r="B28" s="176"/>
      <c r="C28" s="176"/>
      <c r="D28" s="176"/>
      <c r="E28" s="176"/>
      <c r="F28" s="176"/>
      <c r="G28" s="176"/>
      <c r="H28" s="176"/>
      <c r="I28" s="176"/>
      <c r="J28" s="176"/>
      <c r="K28" s="176"/>
      <c r="L28" s="176"/>
      <c r="M28" s="176"/>
      <c r="N28" s="176"/>
      <c r="O28" s="177"/>
    </row>
    <row r="29" spans="1:16" ht="14.65" thickBot="1" x14ac:dyDescent="0.5">
      <c r="A29" s="178" t="s">
        <v>27</v>
      </c>
      <c r="B29" s="179"/>
      <c r="C29" s="179"/>
      <c r="D29" s="179"/>
      <c r="E29" s="179"/>
      <c r="F29" s="179" t="s">
        <v>28</v>
      </c>
      <c r="G29" s="179"/>
      <c r="H29" s="179"/>
      <c r="I29" s="179"/>
      <c r="J29" s="179"/>
      <c r="K29" s="179" t="s">
        <v>29</v>
      </c>
      <c r="L29" s="179"/>
      <c r="M29" s="179"/>
      <c r="N29" s="179"/>
      <c r="O29" s="180"/>
    </row>
    <row r="30" spans="1:16" ht="28.5" x14ac:dyDescent="0.45">
      <c r="A30" s="181" t="s">
        <v>30</v>
      </c>
      <c r="B30" s="182"/>
      <c r="C30" s="24" t="s">
        <v>31</v>
      </c>
      <c r="D30" s="182" t="s">
        <v>32</v>
      </c>
      <c r="E30" s="182"/>
      <c r="F30" s="182" t="s">
        <v>30</v>
      </c>
      <c r="G30" s="182"/>
      <c r="H30" s="24" t="s">
        <v>31</v>
      </c>
      <c r="I30" s="182" t="s">
        <v>32</v>
      </c>
      <c r="J30" s="182"/>
      <c r="K30" s="182" t="s">
        <v>30</v>
      </c>
      <c r="L30" s="182"/>
      <c r="M30" s="24" t="s">
        <v>31</v>
      </c>
      <c r="N30" s="182" t="s">
        <v>32</v>
      </c>
      <c r="O30" s="183"/>
    </row>
    <row r="31" spans="1:16" x14ac:dyDescent="0.45">
      <c r="A31" s="192" t="s">
        <v>163</v>
      </c>
      <c r="B31" s="184"/>
      <c r="C31" s="184" t="s">
        <v>164</v>
      </c>
      <c r="D31" s="184" t="s">
        <v>165</v>
      </c>
      <c r="E31" s="184"/>
      <c r="F31" s="184" t="s">
        <v>166</v>
      </c>
      <c r="G31" s="184"/>
      <c r="H31" s="184" t="s">
        <v>164</v>
      </c>
      <c r="I31" s="184" t="s">
        <v>167</v>
      </c>
      <c r="J31" s="184"/>
      <c r="K31" s="184" t="s">
        <v>168</v>
      </c>
      <c r="L31" s="184"/>
      <c r="M31" s="184" t="s">
        <v>169</v>
      </c>
      <c r="N31" s="184" t="s">
        <v>170</v>
      </c>
      <c r="O31" s="186"/>
    </row>
    <row r="32" spans="1:16" ht="14.65" thickBot="1" x14ac:dyDescent="0.5">
      <c r="A32" s="193"/>
      <c r="B32" s="185"/>
      <c r="C32" s="185"/>
      <c r="D32" s="185"/>
      <c r="E32" s="185"/>
      <c r="F32" s="185"/>
      <c r="G32" s="185"/>
      <c r="H32" s="185"/>
      <c r="I32" s="185"/>
      <c r="J32" s="185"/>
      <c r="K32" s="185"/>
      <c r="L32" s="185"/>
      <c r="M32" s="185"/>
      <c r="N32" s="185"/>
      <c r="O32" s="187"/>
    </row>
    <row r="33" spans="1:15" x14ac:dyDescent="0.45">
      <c r="A33" s="188" t="s">
        <v>33</v>
      </c>
      <c r="B33" s="189"/>
      <c r="C33" s="189"/>
      <c r="D33" s="190" t="s">
        <v>189</v>
      </c>
      <c r="E33" s="191"/>
      <c r="F33" s="188" t="s">
        <v>33</v>
      </c>
      <c r="G33" s="189"/>
      <c r="H33" s="189"/>
      <c r="I33" s="190" t="s">
        <v>189</v>
      </c>
      <c r="J33" s="191"/>
      <c r="K33" s="188" t="s">
        <v>33</v>
      </c>
      <c r="L33" s="189"/>
      <c r="M33" s="189"/>
      <c r="N33" s="190" t="s">
        <v>189</v>
      </c>
      <c r="O33" s="191"/>
    </row>
    <row r="34" spans="1:15" x14ac:dyDescent="0.45">
      <c r="A34" s="194" t="s">
        <v>190</v>
      </c>
      <c r="B34" s="195"/>
      <c r="C34" s="195"/>
      <c r="D34" s="195"/>
      <c r="E34" s="196"/>
      <c r="F34" s="194" t="s">
        <v>190</v>
      </c>
      <c r="G34" s="195"/>
      <c r="H34" s="195"/>
      <c r="I34" s="195"/>
      <c r="J34" s="196"/>
      <c r="K34" s="194" t="s">
        <v>190</v>
      </c>
      <c r="L34" s="195"/>
      <c r="M34" s="195"/>
      <c r="N34" s="195"/>
      <c r="O34" s="196"/>
    </row>
    <row r="35" spans="1:15" x14ac:dyDescent="0.45">
      <c r="A35" s="197" t="s">
        <v>11</v>
      </c>
      <c r="B35" s="198"/>
      <c r="C35" s="198"/>
      <c r="D35" s="198"/>
      <c r="E35" s="132"/>
      <c r="F35" s="197" t="s">
        <v>11</v>
      </c>
      <c r="G35" s="198"/>
      <c r="H35" s="198"/>
      <c r="I35" s="198"/>
      <c r="J35" s="132"/>
      <c r="K35" s="197" t="s">
        <v>11</v>
      </c>
      <c r="L35" s="198"/>
      <c r="M35" s="198"/>
      <c r="N35" s="198"/>
      <c r="O35" s="132"/>
    </row>
    <row r="36" spans="1:15" x14ac:dyDescent="0.45">
      <c r="A36" s="200" t="s">
        <v>130</v>
      </c>
      <c r="B36" s="201"/>
      <c r="C36" s="201"/>
      <c r="D36" s="130">
        <v>1</v>
      </c>
      <c r="E36" s="202"/>
      <c r="F36" s="200" t="s">
        <v>130</v>
      </c>
      <c r="G36" s="201"/>
      <c r="H36" s="201"/>
      <c r="I36" s="130">
        <v>1</v>
      </c>
      <c r="J36" s="202"/>
      <c r="K36" s="200" t="s">
        <v>130</v>
      </c>
      <c r="L36" s="201"/>
      <c r="M36" s="201"/>
      <c r="N36" s="130">
        <v>1</v>
      </c>
      <c r="O36" s="202"/>
    </row>
    <row r="37" spans="1:15" ht="28.9" customHeight="1" thickBot="1" x14ac:dyDescent="0.5">
      <c r="A37" s="203" t="s">
        <v>132</v>
      </c>
      <c r="B37" s="204"/>
      <c r="C37" s="204"/>
      <c r="D37" s="207">
        <v>1</v>
      </c>
      <c r="E37" s="208"/>
      <c r="F37" s="203" t="s">
        <v>132</v>
      </c>
      <c r="G37" s="204"/>
      <c r="H37" s="204"/>
      <c r="I37" s="207">
        <v>1</v>
      </c>
      <c r="J37" s="208"/>
      <c r="K37" s="203" t="s">
        <v>132</v>
      </c>
      <c r="L37" s="204"/>
      <c r="M37" s="204"/>
      <c r="N37" s="207">
        <v>1</v>
      </c>
      <c r="O37" s="208"/>
    </row>
    <row r="38" spans="1:15" ht="14.25" customHeight="1" x14ac:dyDescent="0.45">
      <c r="A38" s="209" t="s">
        <v>36</v>
      </c>
      <c r="B38" s="210"/>
      <c r="C38" s="210"/>
      <c r="D38" s="210"/>
      <c r="E38" s="210"/>
      <c r="F38" s="210"/>
      <c r="G38" s="215"/>
      <c r="H38" s="215"/>
      <c r="I38" s="215"/>
      <c r="J38" s="215"/>
      <c r="K38" s="215"/>
      <c r="L38" s="215"/>
      <c r="M38" s="215"/>
      <c r="N38" s="218" t="s">
        <v>11</v>
      </c>
      <c r="O38" s="219"/>
    </row>
    <row r="39" spans="1:15" x14ac:dyDescent="0.45">
      <c r="A39" s="211"/>
      <c r="B39" s="212"/>
      <c r="C39" s="212"/>
      <c r="D39" s="212"/>
      <c r="E39" s="212"/>
      <c r="F39" s="212"/>
      <c r="G39" s="216"/>
      <c r="H39" s="216"/>
      <c r="I39" s="216"/>
      <c r="J39" s="216"/>
      <c r="K39" s="216"/>
      <c r="L39" s="216"/>
      <c r="M39" s="216"/>
      <c r="N39" s="130">
        <v>4</v>
      </c>
      <c r="O39" s="132" t="s">
        <v>37</v>
      </c>
    </row>
    <row r="40" spans="1:15" ht="78" customHeight="1" thickBot="1" x14ac:dyDescent="0.5">
      <c r="A40" s="213"/>
      <c r="B40" s="214"/>
      <c r="C40" s="214"/>
      <c r="D40" s="214"/>
      <c r="E40" s="214"/>
      <c r="F40" s="214"/>
      <c r="G40" s="217"/>
      <c r="H40" s="217"/>
      <c r="I40" s="217"/>
      <c r="J40" s="217"/>
      <c r="K40" s="217"/>
      <c r="L40" s="217"/>
      <c r="M40" s="217"/>
      <c r="N40" s="131"/>
      <c r="O40" s="133"/>
    </row>
    <row r="41" spans="1:15" x14ac:dyDescent="0.45">
      <c r="A41" s="220" t="s">
        <v>38</v>
      </c>
      <c r="B41" s="221"/>
      <c r="C41" s="221"/>
      <c r="D41" s="221"/>
      <c r="E41" s="221"/>
      <c r="F41" s="221"/>
      <c r="G41" s="226"/>
      <c r="H41" s="226"/>
      <c r="I41" s="226"/>
      <c r="J41" s="226"/>
      <c r="K41" s="226"/>
      <c r="L41" s="226"/>
      <c r="M41" s="226"/>
      <c r="N41" s="134"/>
      <c r="O41" s="135"/>
    </row>
    <row r="42" spans="1:15" x14ac:dyDescent="0.45">
      <c r="A42" s="222"/>
      <c r="B42" s="223"/>
      <c r="C42" s="223"/>
      <c r="D42" s="223"/>
      <c r="E42" s="223"/>
      <c r="F42" s="223"/>
      <c r="G42" s="227"/>
      <c r="H42" s="227"/>
      <c r="I42" s="227"/>
      <c r="J42" s="227"/>
      <c r="K42" s="227"/>
      <c r="L42" s="227"/>
      <c r="M42" s="227"/>
      <c r="N42" s="130">
        <v>4</v>
      </c>
      <c r="O42" s="132" t="s">
        <v>37</v>
      </c>
    </row>
    <row r="43" spans="1:15" ht="87" customHeight="1" thickBot="1" x14ac:dyDescent="0.5">
      <c r="A43" s="224"/>
      <c r="B43" s="225"/>
      <c r="C43" s="225"/>
      <c r="D43" s="225"/>
      <c r="E43" s="225"/>
      <c r="F43" s="225"/>
      <c r="G43" s="228"/>
      <c r="H43" s="228"/>
      <c r="I43" s="228"/>
      <c r="J43" s="228"/>
      <c r="K43" s="228"/>
      <c r="L43" s="228"/>
      <c r="M43" s="228"/>
      <c r="N43" s="131"/>
      <c r="O43" s="133"/>
    </row>
    <row r="44" spans="1:15" ht="14.65" thickBot="1" x14ac:dyDescent="0.5">
      <c r="J44" s="205" t="s">
        <v>39</v>
      </c>
      <c r="K44" s="206"/>
      <c r="L44" s="206"/>
      <c r="M44" s="206"/>
      <c r="N44" s="22">
        <f>D25+D26+I25+I26+N25+N26+N36+N37+I37+I36+D37+D36+N42+N39</f>
        <v>16</v>
      </c>
      <c r="O44" s="31" t="s">
        <v>133</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18" zoomScale="70" zoomScaleNormal="70" workbookViewId="0">
      <selection activeCell="R37" sqref="R37"/>
    </sheetView>
  </sheetViews>
  <sheetFormatPr defaultRowHeight="14.25" x14ac:dyDescent="0.45"/>
  <cols>
    <col min="14" max="14" width="14.73046875" customWidth="1"/>
    <col min="15" max="15" width="17.265625" customWidth="1"/>
    <col min="16" max="16" width="10" customWidth="1"/>
    <col min="17" max="17" width="10.265625" customWidth="1"/>
  </cols>
  <sheetData>
    <row r="1" spans="1:17" x14ac:dyDescent="0.45">
      <c r="A1" s="136" t="s">
        <v>40</v>
      </c>
      <c r="B1" s="137"/>
      <c r="C1" s="137"/>
      <c r="D1" s="137"/>
      <c r="E1" s="137"/>
      <c r="F1" s="137"/>
      <c r="G1" s="137"/>
      <c r="H1" s="137"/>
      <c r="I1" s="137"/>
      <c r="J1" s="137"/>
      <c r="K1" s="137"/>
      <c r="L1" s="137"/>
      <c r="M1" s="137"/>
      <c r="N1" s="138"/>
      <c r="O1" s="315" t="s">
        <v>41</v>
      </c>
      <c r="P1" s="316"/>
      <c r="Q1" s="317"/>
    </row>
    <row r="2" spans="1:17" ht="14.65" thickBot="1" x14ac:dyDescent="0.5">
      <c r="A2" s="139"/>
      <c r="B2" s="61"/>
      <c r="C2" s="61"/>
      <c r="D2" s="61"/>
      <c r="E2" s="61"/>
      <c r="F2" s="61"/>
      <c r="G2" s="61"/>
      <c r="H2" s="61"/>
      <c r="I2" s="61"/>
      <c r="J2" s="61"/>
      <c r="K2" s="61"/>
      <c r="L2" s="61"/>
      <c r="M2" s="61"/>
      <c r="N2" s="140"/>
      <c r="O2" s="318"/>
      <c r="P2" s="319"/>
      <c r="Q2" s="320"/>
    </row>
    <row r="3" spans="1:17" ht="14.65" thickBot="1" x14ac:dyDescent="0.5">
      <c r="A3" s="141"/>
      <c r="B3" s="142"/>
      <c r="C3" s="142"/>
      <c r="D3" s="142"/>
      <c r="E3" s="142"/>
      <c r="F3" s="142"/>
      <c r="G3" s="142"/>
      <c r="H3" s="142"/>
      <c r="I3" s="142"/>
      <c r="J3" s="142"/>
      <c r="K3" s="142"/>
      <c r="L3" s="142"/>
      <c r="M3" s="142"/>
      <c r="N3" s="143"/>
      <c r="O3" s="321" t="s">
        <v>183</v>
      </c>
      <c r="P3" s="322"/>
      <c r="Q3" s="323"/>
    </row>
    <row r="4" spans="1:17" ht="23.65" thickBot="1" x14ac:dyDescent="0.5">
      <c r="A4" s="229" t="s">
        <v>1</v>
      </c>
      <c r="B4" s="230"/>
      <c r="C4" s="230"/>
      <c r="D4" s="230"/>
      <c r="E4" s="230"/>
      <c r="F4" s="230"/>
      <c r="G4" s="230"/>
      <c r="H4" s="230"/>
      <c r="I4" s="230"/>
      <c r="J4" s="230"/>
      <c r="K4" s="230"/>
      <c r="L4" s="230"/>
      <c r="M4" s="230"/>
      <c r="N4" s="231"/>
      <c r="O4" s="324"/>
      <c r="P4" s="325"/>
      <c r="Q4" s="326"/>
    </row>
    <row r="5" spans="1:17" ht="23.65" thickBot="1" x14ac:dyDescent="0.5">
      <c r="A5" s="232" t="s">
        <v>2</v>
      </c>
      <c r="B5" s="233"/>
      <c r="C5" s="233"/>
      <c r="D5" s="233"/>
      <c r="E5" s="233"/>
      <c r="F5" s="233"/>
      <c r="G5" s="233"/>
      <c r="H5" s="233"/>
      <c r="I5" s="233"/>
      <c r="J5" s="233"/>
      <c r="K5" s="233"/>
      <c r="L5" s="233"/>
      <c r="M5" s="233"/>
      <c r="N5" s="233"/>
      <c r="O5" s="327" t="s">
        <v>11</v>
      </c>
      <c r="P5" s="328"/>
      <c r="Q5" s="329"/>
    </row>
    <row r="6" spans="1:17" ht="23.65" thickBot="1" x14ac:dyDescent="0.75">
      <c r="A6" s="234" t="s">
        <v>42</v>
      </c>
      <c r="B6" s="235"/>
      <c r="C6" s="235"/>
      <c r="D6" s="235"/>
      <c r="E6" s="235"/>
      <c r="F6" s="236"/>
      <c r="G6" s="237" t="s">
        <v>43</v>
      </c>
      <c r="H6" s="235"/>
      <c r="I6" s="235"/>
      <c r="J6" s="235"/>
      <c r="K6" s="235"/>
      <c r="L6" s="235"/>
      <c r="M6" s="235"/>
      <c r="N6" s="238"/>
      <c r="O6" s="330"/>
      <c r="P6" s="331"/>
      <c r="Q6" s="332"/>
    </row>
    <row r="7" spans="1:17" ht="23.65" thickBot="1" x14ac:dyDescent="0.75">
      <c r="A7" s="239" t="s">
        <v>44</v>
      </c>
      <c r="B7" s="240"/>
      <c r="C7" s="240"/>
      <c r="D7" s="240"/>
      <c r="E7" s="240"/>
      <c r="F7" s="241"/>
      <c r="G7" s="242">
        <v>75.34</v>
      </c>
      <c r="H7" s="243"/>
      <c r="I7" s="244">
        <v>75.349999999999994</v>
      </c>
      <c r="J7" s="244"/>
      <c r="K7" s="244">
        <v>75.36</v>
      </c>
      <c r="L7" s="244"/>
      <c r="M7" s="244">
        <v>75.319999999999993</v>
      </c>
      <c r="N7" s="245"/>
      <c r="O7" s="335">
        <v>1</v>
      </c>
      <c r="P7" s="336"/>
      <c r="Q7" s="11" t="s">
        <v>45</v>
      </c>
    </row>
    <row r="8" spans="1:17" ht="23.65" thickBot="1" x14ac:dyDescent="0.75">
      <c r="A8" s="246" t="s">
        <v>46</v>
      </c>
      <c r="B8" s="247"/>
      <c r="C8" s="247"/>
      <c r="D8" s="247"/>
      <c r="E8" s="247"/>
      <c r="F8" s="248"/>
      <c r="G8" s="249">
        <v>75.959999999999994</v>
      </c>
      <c r="H8" s="250"/>
      <c r="I8" s="250">
        <v>75.959999999999994</v>
      </c>
      <c r="J8" s="250"/>
      <c r="K8" s="250">
        <v>75.959999999999994</v>
      </c>
      <c r="L8" s="250"/>
      <c r="M8" s="250">
        <v>75.959999999999994</v>
      </c>
      <c r="N8" s="251"/>
      <c r="O8" s="307">
        <v>1</v>
      </c>
      <c r="P8" s="130"/>
      <c r="Q8" s="12" t="s">
        <v>45</v>
      </c>
    </row>
    <row r="9" spans="1:17" ht="23.25" customHeight="1" x14ac:dyDescent="0.7">
      <c r="A9" s="253" t="s">
        <v>47</v>
      </c>
      <c r="B9" s="254"/>
      <c r="C9" s="254"/>
      <c r="D9" s="254"/>
      <c r="E9" s="254"/>
      <c r="F9" s="255"/>
      <c r="G9" s="261">
        <v>47.99</v>
      </c>
      <c r="H9" s="262"/>
      <c r="I9" s="262">
        <v>47.99</v>
      </c>
      <c r="J9" s="262"/>
      <c r="K9" s="262">
        <v>47.99</v>
      </c>
      <c r="L9" s="262"/>
      <c r="M9" s="262">
        <v>47.99</v>
      </c>
      <c r="N9" s="263"/>
      <c r="O9" s="307">
        <v>1</v>
      </c>
      <c r="P9" s="130"/>
      <c r="Q9" s="290" t="s">
        <v>45</v>
      </c>
    </row>
    <row r="10" spans="1:17" ht="23.65" thickBot="1" x14ac:dyDescent="0.75">
      <c r="A10" s="256"/>
      <c r="B10" s="257"/>
      <c r="C10" s="257"/>
      <c r="D10" s="257"/>
      <c r="E10" s="257"/>
      <c r="F10" s="258"/>
      <c r="G10" s="264">
        <v>47.99</v>
      </c>
      <c r="H10" s="265"/>
      <c r="I10" s="259"/>
      <c r="J10" s="259"/>
      <c r="K10" s="259"/>
      <c r="L10" s="259"/>
      <c r="M10" s="259"/>
      <c r="N10" s="260"/>
      <c r="O10" s="307"/>
      <c r="P10" s="130"/>
      <c r="Q10" s="290"/>
    </row>
    <row r="11" spans="1:17" ht="23.65" thickBot="1" x14ac:dyDescent="0.75">
      <c r="A11" s="246" t="s">
        <v>48</v>
      </c>
      <c r="B11" s="247"/>
      <c r="C11" s="247"/>
      <c r="D11" s="247"/>
      <c r="E11" s="247"/>
      <c r="F11" s="248"/>
      <c r="G11" s="249">
        <v>39.979999999999997</v>
      </c>
      <c r="H11" s="250"/>
      <c r="I11" s="250">
        <v>39.979999999999997</v>
      </c>
      <c r="J11" s="250"/>
      <c r="K11" s="250">
        <v>39.979999999999997</v>
      </c>
      <c r="L11" s="250"/>
      <c r="M11" s="250">
        <v>39.979999999999997</v>
      </c>
      <c r="N11" s="251"/>
      <c r="O11" s="307">
        <v>1</v>
      </c>
      <c r="P11" s="130"/>
      <c r="Q11" s="12" t="s">
        <v>45</v>
      </c>
    </row>
    <row r="12" spans="1:17" ht="23.65" thickBot="1" x14ac:dyDescent="0.75">
      <c r="A12" s="239" t="s">
        <v>150</v>
      </c>
      <c r="B12" s="240"/>
      <c r="C12" s="240"/>
      <c r="D12" s="240"/>
      <c r="E12" s="240"/>
      <c r="F12" s="241"/>
      <c r="G12" s="252">
        <v>7.0000000000000007E-2</v>
      </c>
      <c r="H12" s="244"/>
      <c r="I12" s="244"/>
      <c r="J12" s="244"/>
      <c r="K12" s="244">
        <v>1.88</v>
      </c>
      <c r="L12" s="244"/>
      <c r="M12" s="244"/>
      <c r="N12" s="245"/>
      <c r="O12" s="307">
        <v>2</v>
      </c>
      <c r="P12" s="130"/>
      <c r="Q12" s="12" t="s">
        <v>58</v>
      </c>
    </row>
    <row r="13" spans="1:17" ht="23.65" thickBot="1" x14ac:dyDescent="0.75">
      <c r="A13" s="246" t="s">
        <v>49</v>
      </c>
      <c r="B13" s="247"/>
      <c r="C13" s="247"/>
      <c r="D13" s="247"/>
      <c r="E13" s="247"/>
      <c r="F13" s="248"/>
      <c r="G13" s="249">
        <v>76</v>
      </c>
      <c r="H13" s="250"/>
      <c r="I13" s="250">
        <v>76</v>
      </c>
      <c r="J13" s="250"/>
      <c r="K13" s="250">
        <v>76</v>
      </c>
      <c r="L13" s="250"/>
      <c r="M13" s="250">
        <v>76</v>
      </c>
      <c r="N13" s="251"/>
      <c r="O13" s="307">
        <v>1</v>
      </c>
      <c r="P13" s="130"/>
      <c r="Q13" s="12" t="s">
        <v>45</v>
      </c>
    </row>
    <row r="14" spans="1:17" ht="23.65" thickBot="1" x14ac:dyDescent="0.75">
      <c r="A14" s="239" t="s">
        <v>50</v>
      </c>
      <c r="B14" s="240"/>
      <c r="C14" s="240"/>
      <c r="D14" s="240"/>
      <c r="E14" s="240"/>
      <c r="F14" s="241"/>
      <c r="G14" s="252">
        <v>77.650000000000006</v>
      </c>
      <c r="H14" s="244"/>
      <c r="I14" s="244"/>
      <c r="J14" s="244"/>
      <c r="K14" s="244"/>
      <c r="L14" s="244"/>
      <c r="M14" s="244"/>
      <c r="N14" s="245"/>
      <c r="O14" s="307">
        <v>1</v>
      </c>
      <c r="P14" s="130"/>
      <c r="Q14" s="12" t="s">
        <v>45</v>
      </c>
    </row>
    <row r="15" spans="1:17" ht="23.25" x14ac:dyDescent="0.7">
      <c r="A15" s="266" t="s">
        <v>51</v>
      </c>
      <c r="B15" s="267"/>
      <c r="C15" s="267"/>
      <c r="D15" s="267"/>
      <c r="E15" s="267"/>
      <c r="F15" s="268"/>
      <c r="G15" s="272">
        <v>3.02</v>
      </c>
      <c r="H15" s="273"/>
      <c r="I15" s="273">
        <v>3.03</v>
      </c>
      <c r="J15" s="273"/>
      <c r="K15" s="273">
        <v>3.02</v>
      </c>
      <c r="L15" s="273"/>
      <c r="M15" s="273">
        <v>3.02</v>
      </c>
      <c r="N15" s="274"/>
      <c r="O15" s="307">
        <v>1</v>
      </c>
      <c r="P15" s="130"/>
      <c r="Q15" s="290" t="s">
        <v>45</v>
      </c>
    </row>
    <row r="16" spans="1:17" ht="23.65" thickBot="1" x14ac:dyDescent="0.75">
      <c r="A16" s="269"/>
      <c r="B16" s="270"/>
      <c r="C16" s="270"/>
      <c r="D16" s="270"/>
      <c r="E16" s="270"/>
      <c r="F16" s="271"/>
      <c r="G16" s="277">
        <v>3.02</v>
      </c>
      <c r="H16" s="275"/>
      <c r="I16" s="275">
        <v>3.03</v>
      </c>
      <c r="J16" s="275"/>
      <c r="K16" s="275">
        <v>3.02</v>
      </c>
      <c r="L16" s="275"/>
      <c r="M16" s="275">
        <v>3.02</v>
      </c>
      <c r="N16" s="276"/>
      <c r="O16" s="307"/>
      <c r="P16" s="130"/>
      <c r="Q16" s="290"/>
    </row>
    <row r="17" spans="1:17" ht="23.25" x14ac:dyDescent="0.7">
      <c r="A17" s="253" t="s">
        <v>52</v>
      </c>
      <c r="B17" s="254"/>
      <c r="C17" s="254"/>
      <c r="D17" s="254"/>
      <c r="E17" s="254"/>
      <c r="F17" s="255"/>
      <c r="G17" s="261">
        <v>1.61</v>
      </c>
      <c r="H17" s="262"/>
      <c r="I17" s="262">
        <v>1.63</v>
      </c>
      <c r="J17" s="262"/>
      <c r="K17" s="262">
        <v>1.66</v>
      </c>
      <c r="L17" s="262"/>
      <c r="M17" s="262">
        <v>1.64</v>
      </c>
      <c r="N17" s="263"/>
      <c r="O17" s="307">
        <v>1</v>
      </c>
      <c r="P17" s="130"/>
      <c r="Q17" s="290" t="s">
        <v>45</v>
      </c>
    </row>
    <row r="18" spans="1:17" ht="23.65" thickBot="1" x14ac:dyDescent="0.75">
      <c r="A18" s="269"/>
      <c r="B18" s="270"/>
      <c r="C18" s="270"/>
      <c r="D18" s="270"/>
      <c r="E18" s="270"/>
      <c r="F18" s="271"/>
      <c r="G18" s="277">
        <v>1.61</v>
      </c>
      <c r="H18" s="275"/>
      <c r="I18" s="275">
        <v>1.63</v>
      </c>
      <c r="J18" s="275"/>
      <c r="K18" s="275">
        <v>1.66</v>
      </c>
      <c r="L18" s="275"/>
      <c r="M18" s="275">
        <v>1.64</v>
      </c>
      <c r="N18" s="276"/>
      <c r="O18" s="307"/>
      <c r="P18" s="130"/>
      <c r="Q18" s="290"/>
    </row>
    <row r="19" spans="1:17" ht="23.65" thickBot="1" x14ac:dyDescent="0.75">
      <c r="A19" s="239" t="s">
        <v>53</v>
      </c>
      <c r="B19" s="240"/>
      <c r="C19" s="240"/>
      <c r="D19" s="240"/>
      <c r="E19" s="240"/>
      <c r="F19" s="241"/>
      <c r="G19" s="252">
        <v>47</v>
      </c>
      <c r="H19" s="244"/>
      <c r="I19" s="244"/>
      <c r="J19" s="244"/>
      <c r="K19" s="244"/>
      <c r="L19" s="244"/>
      <c r="M19" s="244"/>
      <c r="N19" s="245"/>
      <c r="O19" s="307">
        <v>1</v>
      </c>
      <c r="P19" s="130"/>
      <c r="Q19" s="12" t="s">
        <v>45</v>
      </c>
    </row>
    <row r="20" spans="1:17" ht="23.65" thickBot="1" x14ac:dyDescent="0.75">
      <c r="A20" s="239" t="s">
        <v>54</v>
      </c>
      <c r="B20" s="240"/>
      <c r="C20" s="240"/>
      <c r="D20" s="240"/>
      <c r="E20" s="240"/>
      <c r="F20" s="241"/>
      <c r="G20" s="252">
        <v>5.8</v>
      </c>
      <c r="H20" s="244"/>
      <c r="I20" s="244"/>
      <c r="J20" s="244"/>
      <c r="K20" s="244"/>
      <c r="L20" s="244"/>
      <c r="M20" s="244"/>
      <c r="N20" s="245"/>
      <c r="O20" s="307">
        <v>1</v>
      </c>
      <c r="P20" s="130"/>
      <c r="Q20" s="12" t="s">
        <v>45</v>
      </c>
    </row>
    <row r="21" spans="1:17" ht="23.65" thickBot="1" x14ac:dyDescent="0.75">
      <c r="A21" s="239" t="s">
        <v>55</v>
      </c>
      <c r="B21" s="240"/>
      <c r="C21" s="240"/>
      <c r="D21" s="240"/>
      <c r="E21" s="240"/>
      <c r="F21" s="241"/>
      <c r="G21" s="252">
        <v>24</v>
      </c>
      <c r="H21" s="244"/>
      <c r="I21" s="244"/>
      <c r="J21" s="244"/>
      <c r="K21" s="244"/>
      <c r="L21" s="244"/>
      <c r="M21" s="244"/>
      <c r="N21" s="245"/>
      <c r="O21" s="337">
        <v>1</v>
      </c>
      <c r="P21" s="338"/>
      <c r="Q21" s="13" t="s">
        <v>45</v>
      </c>
    </row>
    <row r="22" spans="1:17" x14ac:dyDescent="0.45">
      <c r="A22" s="278" t="s">
        <v>56</v>
      </c>
      <c r="B22" s="279"/>
      <c r="C22" s="279"/>
      <c r="D22" s="279"/>
      <c r="E22" s="279"/>
      <c r="F22" s="279"/>
      <c r="G22" s="279"/>
      <c r="H22" s="279"/>
      <c r="I22" s="279"/>
      <c r="J22" s="279"/>
      <c r="K22" s="279"/>
      <c r="L22" s="279"/>
      <c r="M22" s="279"/>
      <c r="N22" s="280"/>
      <c r="O22" s="291"/>
      <c r="P22" s="292"/>
      <c r="Q22" s="293"/>
    </row>
    <row r="23" spans="1:17" ht="34.5" customHeight="1" thickBot="1" x14ac:dyDescent="0.5">
      <c r="A23" s="281"/>
      <c r="B23" s="282"/>
      <c r="C23" s="282"/>
      <c r="D23" s="282"/>
      <c r="E23" s="282"/>
      <c r="F23" s="282"/>
      <c r="G23" s="282"/>
      <c r="H23" s="282"/>
      <c r="I23" s="282"/>
      <c r="J23" s="282"/>
      <c r="K23" s="282"/>
      <c r="L23" s="282"/>
      <c r="M23" s="282"/>
      <c r="N23" s="283"/>
      <c r="O23" s="294"/>
      <c r="P23" s="295"/>
      <c r="Q23" s="296"/>
    </row>
    <row r="24" spans="1:17" ht="21" x14ac:dyDescent="0.65">
      <c r="A24" s="286"/>
      <c r="B24" s="287"/>
      <c r="C24" s="287"/>
      <c r="D24" s="287"/>
      <c r="E24" s="287"/>
      <c r="F24" s="287"/>
      <c r="G24" s="287"/>
      <c r="H24" s="287"/>
      <c r="I24" s="287"/>
      <c r="J24" s="287"/>
      <c r="K24" s="287"/>
      <c r="L24" s="287"/>
      <c r="M24" s="287"/>
      <c r="N24" s="287"/>
      <c r="O24" s="14" t="s">
        <v>57</v>
      </c>
      <c r="P24" s="9">
        <v>2</v>
      </c>
      <c r="Q24" s="15" t="s">
        <v>58</v>
      </c>
    </row>
    <row r="25" spans="1:17" ht="49.5" customHeight="1" thickBot="1" x14ac:dyDescent="0.7">
      <c r="A25" s="288"/>
      <c r="B25" s="289"/>
      <c r="C25" s="289"/>
      <c r="D25" s="289"/>
      <c r="E25" s="289"/>
      <c r="F25" s="289"/>
      <c r="G25" s="289"/>
      <c r="H25" s="289"/>
      <c r="I25" s="289"/>
      <c r="J25" s="289"/>
      <c r="K25" s="289"/>
      <c r="L25" s="289"/>
      <c r="M25" s="289"/>
      <c r="N25" s="289"/>
      <c r="O25" s="16" t="s">
        <v>59</v>
      </c>
      <c r="P25" s="10">
        <v>1</v>
      </c>
      <c r="Q25" s="13" t="s">
        <v>45</v>
      </c>
    </row>
    <row r="26" spans="1:17" x14ac:dyDescent="0.45">
      <c r="A26" s="309" t="s">
        <v>60</v>
      </c>
      <c r="B26" s="310"/>
      <c r="C26" s="310"/>
      <c r="D26" s="310"/>
      <c r="E26" s="310"/>
      <c r="F26" s="310"/>
      <c r="G26" s="310"/>
      <c r="H26" s="310"/>
      <c r="I26" s="310"/>
      <c r="J26" s="310"/>
      <c r="K26" s="310"/>
      <c r="L26" s="310"/>
      <c r="M26" s="310"/>
      <c r="N26" s="311"/>
      <c r="O26" s="291"/>
      <c r="P26" s="292"/>
      <c r="Q26" s="293"/>
    </row>
    <row r="27" spans="1:17" ht="33" customHeight="1" thickBot="1" x14ac:dyDescent="0.5">
      <c r="A27" s="312"/>
      <c r="B27" s="313"/>
      <c r="C27" s="313"/>
      <c r="D27" s="313"/>
      <c r="E27" s="313"/>
      <c r="F27" s="313"/>
      <c r="G27" s="313"/>
      <c r="H27" s="313"/>
      <c r="I27" s="313"/>
      <c r="J27" s="313"/>
      <c r="K27" s="313"/>
      <c r="L27" s="313"/>
      <c r="M27" s="313"/>
      <c r="N27" s="314"/>
      <c r="O27" s="294"/>
      <c r="P27" s="295"/>
      <c r="Q27" s="296"/>
    </row>
    <row r="28" spans="1:17" x14ac:dyDescent="0.45">
      <c r="A28" s="286"/>
      <c r="B28" s="287"/>
      <c r="C28" s="287"/>
      <c r="D28" s="287"/>
      <c r="E28" s="287"/>
      <c r="F28" s="287"/>
      <c r="G28" s="287"/>
      <c r="H28" s="287"/>
      <c r="I28" s="287"/>
      <c r="J28" s="287"/>
      <c r="K28" s="287"/>
      <c r="L28" s="287"/>
      <c r="M28" s="287"/>
      <c r="N28" s="287"/>
      <c r="O28" s="333" t="s">
        <v>61</v>
      </c>
      <c r="P28" s="306">
        <v>2</v>
      </c>
      <c r="Q28" s="303" t="s">
        <v>58</v>
      </c>
    </row>
    <row r="29" spans="1:17" ht="19.5" customHeight="1" x14ac:dyDescent="0.45">
      <c r="A29" s="286"/>
      <c r="B29" s="287"/>
      <c r="C29" s="287"/>
      <c r="D29" s="287"/>
      <c r="E29" s="287"/>
      <c r="F29" s="287"/>
      <c r="G29" s="287"/>
      <c r="H29" s="287"/>
      <c r="I29" s="287"/>
      <c r="J29" s="287"/>
      <c r="K29" s="287"/>
      <c r="L29" s="287"/>
      <c r="M29" s="287"/>
      <c r="N29" s="287"/>
      <c r="O29" s="334"/>
      <c r="P29" s="130"/>
      <c r="Q29" s="290"/>
    </row>
    <row r="30" spans="1:17" ht="18" x14ac:dyDescent="0.55000000000000004">
      <c r="A30" s="286"/>
      <c r="B30" s="287"/>
      <c r="C30" s="287"/>
      <c r="D30" s="287"/>
      <c r="E30" s="287"/>
      <c r="F30" s="287"/>
      <c r="G30" s="287"/>
      <c r="H30" s="287"/>
      <c r="I30" s="287"/>
      <c r="J30" s="287"/>
      <c r="K30" s="287"/>
      <c r="L30" s="287"/>
      <c r="M30" s="287"/>
      <c r="N30" s="287"/>
      <c r="O30" s="17" t="s">
        <v>62</v>
      </c>
      <c r="P30" s="5">
        <v>1</v>
      </c>
      <c r="Q30" s="12" t="s">
        <v>45</v>
      </c>
    </row>
    <row r="31" spans="1:17" ht="170.25" customHeight="1" thickBot="1" x14ac:dyDescent="0.6">
      <c r="A31" s="288"/>
      <c r="B31" s="289"/>
      <c r="C31" s="289"/>
      <c r="D31" s="289"/>
      <c r="E31" s="289"/>
      <c r="F31" s="289"/>
      <c r="G31" s="289"/>
      <c r="H31" s="289"/>
      <c r="I31" s="289"/>
      <c r="J31" s="289"/>
      <c r="K31" s="289"/>
      <c r="L31" s="289"/>
      <c r="M31" s="289"/>
      <c r="N31" s="289"/>
      <c r="O31" s="18" t="s">
        <v>63</v>
      </c>
      <c r="P31" s="10">
        <v>1</v>
      </c>
      <c r="Q31" s="13" t="s">
        <v>45</v>
      </c>
    </row>
    <row r="32" spans="1:17" x14ac:dyDescent="0.45">
      <c r="A32" s="309" t="s">
        <v>64</v>
      </c>
      <c r="B32" s="310"/>
      <c r="C32" s="310"/>
      <c r="D32" s="310"/>
      <c r="E32" s="310"/>
      <c r="F32" s="310"/>
      <c r="G32" s="310"/>
      <c r="H32" s="310"/>
      <c r="I32" s="310"/>
      <c r="J32" s="310"/>
      <c r="K32" s="310"/>
      <c r="L32" s="310"/>
      <c r="M32" s="310"/>
      <c r="N32" s="311"/>
      <c r="O32" s="297"/>
      <c r="P32" s="298"/>
      <c r="Q32" s="299"/>
    </row>
    <row r="33" spans="1:18" ht="36" customHeight="1" thickBot="1" x14ac:dyDescent="0.5">
      <c r="A33" s="312"/>
      <c r="B33" s="313"/>
      <c r="C33" s="313"/>
      <c r="D33" s="313"/>
      <c r="E33" s="313"/>
      <c r="F33" s="313"/>
      <c r="G33" s="313"/>
      <c r="H33" s="313"/>
      <c r="I33" s="313"/>
      <c r="J33" s="313"/>
      <c r="K33" s="313"/>
      <c r="L33" s="313"/>
      <c r="M33" s="313"/>
      <c r="N33" s="314"/>
      <c r="O33" s="300"/>
      <c r="P33" s="301"/>
      <c r="Q33" s="302"/>
    </row>
    <row r="34" spans="1:18" x14ac:dyDescent="0.45">
      <c r="A34" s="284"/>
      <c r="B34" s="285"/>
      <c r="C34" s="285"/>
      <c r="D34" s="285"/>
      <c r="E34" s="285"/>
      <c r="F34" s="285"/>
      <c r="G34" s="285"/>
      <c r="H34" s="285"/>
      <c r="I34" s="285"/>
      <c r="J34" s="285"/>
      <c r="K34" s="285"/>
      <c r="L34" s="285"/>
      <c r="M34" s="285"/>
      <c r="N34" s="285"/>
      <c r="O34" s="305">
        <v>3</v>
      </c>
      <c r="P34" s="306"/>
      <c r="Q34" s="303" t="s">
        <v>151</v>
      </c>
    </row>
    <row r="35" spans="1:18" x14ac:dyDescent="0.45">
      <c r="A35" s="286"/>
      <c r="B35" s="287"/>
      <c r="C35" s="287"/>
      <c r="D35" s="287"/>
      <c r="E35" s="287"/>
      <c r="F35" s="287"/>
      <c r="G35" s="287"/>
      <c r="H35" s="287"/>
      <c r="I35" s="287"/>
      <c r="J35" s="287"/>
      <c r="K35" s="287"/>
      <c r="L35" s="287"/>
      <c r="M35" s="287"/>
      <c r="N35" s="287"/>
      <c r="O35" s="307"/>
      <c r="P35" s="130"/>
      <c r="Q35" s="290"/>
    </row>
    <row r="36" spans="1:18" x14ac:dyDescent="0.45">
      <c r="A36" s="286"/>
      <c r="B36" s="287"/>
      <c r="C36" s="287"/>
      <c r="D36" s="287"/>
      <c r="E36" s="287"/>
      <c r="F36" s="287"/>
      <c r="G36" s="287"/>
      <c r="H36" s="287"/>
      <c r="I36" s="287"/>
      <c r="J36" s="287"/>
      <c r="K36" s="287"/>
      <c r="L36" s="287"/>
      <c r="M36" s="287"/>
      <c r="N36" s="287"/>
      <c r="O36" s="307"/>
      <c r="P36" s="130"/>
      <c r="Q36" s="290"/>
      <c r="R36" s="46" t="s">
        <v>191</v>
      </c>
    </row>
    <row r="37" spans="1:18" ht="115.5" customHeight="1" thickBot="1" x14ac:dyDescent="0.5">
      <c r="A37" s="288"/>
      <c r="B37" s="289"/>
      <c r="C37" s="289"/>
      <c r="D37" s="289"/>
      <c r="E37" s="289"/>
      <c r="F37" s="289"/>
      <c r="G37" s="289"/>
      <c r="H37" s="289"/>
      <c r="I37" s="289"/>
      <c r="J37" s="289"/>
      <c r="K37" s="289"/>
      <c r="L37" s="289"/>
      <c r="M37" s="289"/>
      <c r="N37" s="289"/>
      <c r="O37" s="308"/>
      <c r="P37" s="131"/>
      <c r="Q37" s="304"/>
    </row>
    <row r="38" spans="1:18" ht="18.399999999999999" thickBot="1" x14ac:dyDescent="0.6">
      <c r="O38" s="6" t="s">
        <v>19</v>
      </c>
      <c r="P38" s="7">
        <f>O34+P31+P30+P28+P25+P24+SUM(O7:P21)</f>
        <v>23</v>
      </c>
      <c r="Q38" s="8" t="s">
        <v>66</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A22:N23"/>
    <mergeCell ref="G20:N20"/>
    <mergeCell ref="G21:N21"/>
    <mergeCell ref="A19:F19"/>
    <mergeCell ref="A17:F18"/>
    <mergeCell ref="M18:N18"/>
    <mergeCell ref="K18:L18"/>
    <mergeCell ref="I18:J18"/>
    <mergeCell ref="G18:H18"/>
    <mergeCell ref="G17:H17"/>
    <mergeCell ref="G19:N19"/>
    <mergeCell ref="I17:J17"/>
    <mergeCell ref="K17:L17"/>
    <mergeCell ref="M17:N17"/>
    <mergeCell ref="A14:F14"/>
    <mergeCell ref="A15:F16"/>
    <mergeCell ref="A13:F13"/>
    <mergeCell ref="G13:H13"/>
    <mergeCell ref="I13:J13"/>
    <mergeCell ref="G14:N14"/>
    <mergeCell ref="G15:H15"/>
    <mergeCell ref="I15:J15"/>
    <mergeCell ref="K15:L15"/>
    <mergeCell ref="M15:N15"/>
    <mergeCell ref="M16:N16"/>
    <mergeCell ref="K16:L16"/>
    <mergeCell ref="I16:J16"/>
    <mergeCell ref="G16:H16"/>
    <mergeCell ref="K13:L13"/>
    <mergeCell ref="M13:N13"/>
    <mergeCell ref="M11:N11"/>
    <mergeCell ref="G12:J12"/>
    <mergeCell ref="K12:N12"/>
    <mergeCell ref="A9:F10"/>
    <mergeCell ref="I10:N10"/>
    <mergeCell ref="G9:H9"/>
    <mergeCell ref="I9:J9"/>
    <mergeCell ref="K9:L9"/>
    <mergeCell ref="M9:N9"/>
    <mergeCell ref="G10:H10"/>
    <mergeCell ref="A12:F12"/>
    <mergeCell ref="A11:F11"/>
    <mergeCell ref="G11:H11"/>
    <mergeCell ref="I11:J11"/>
    <mergeCell ref="K11:L11"/>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O19" sqref="O19:P22"/>
    </sheetView>
  </sheetViews>
  <sheetFormatPr defaultRowHeight="14.25" x14ac:dyDescent="0.45"/>
  <cols>
    <col min="6" max="6" width="10" customWidth="1"/>
    <col min="7" max="7" width="10.59765625" customWidth="1"/>
  </cols>
  <sheetData>
    <row r="1" spans="1:17" x14ac:dyDescent="0.45">
      <c r="A1" s="136" t="s">
        <v>67</v>
      </c>
      <c r="B1" s="137"/>
      <c r="C1" s="137"/>
      <c r="D1" s="137"/>
      <c r="E1" s="137"/>
      <c r="F1" s="137"/>
      <c r="G1" s="137"/>
      <c r="H1" s="137"/>
      <c r="I1" s="137"/>
      <c r="J1" s="137"/>
      <c r="K1" s="137"/>
      <c r="L1" s="137"/>
      <c r="M1" s="137"/>
      <c r="N1" s="138"/>
    </row>
    <row r="2" spans="1:17" x14ac:dyDescent="0.45">
      <c r="A2" s="139"/>
      <c r="B2" s="61"/>
      <c r="C2" s="61"/>
      <c r="D2" s="61"/>
      <c r="E2" s="61"/>
      <c r="F2" s="61"/>
      <c r="G2" s="61"/>
      <c r="H2" s="61"/>
      <c r="I2" s="61"/>
      <c r="J2" s="61"/>
      <c r="K2" s="61"/>
      <c r="L2" s="61"/>
      <c r="M2" s="61"/>
      <c r="N2" s="140"/>
    </row>
    <row r="3" spans="1:17" ht="14.65" thickBot="1" x14ac:dyDescent="0.5">
      <c r="A3" s="141"/>
      <c r="B3" s="142"/>
      <c r="C3" s="142"/>
      <c r="D3" s="142"/>
      <c r="E3" s="142"/>
      <c r="F3" s="142"/>
      <c r="G3" s="142"/>
      <c r="H3" s="142"/>
      <c r="I3" s="142"/>
      <c r="J3" s="142"/>
      <c r="K3" s="142"/>
      <c r="L3" s="142"/>
      <c r="M3" s="142"/>
      <c r="N3" s="143"/>
    </row>
    <row r="4" spans="1:17" ht="23.25" x14ac:dyDescent="0.45">
      <c r="A4" s="229" t="s">
        <v>1</v>
      </c>
      <c r="B4" s="230"/>
      <c r="C4" s="230"/>
      <c r="D4" s="230"/>
      <c r="E4" s="230"/>
      <c r="F4" s="230"/>
      <c r="G4" s="230"/>
      <c r="H4" s="230"/>
      <c r="I4" s="230"/>
      <c r="J4" s="230"/>
      <c r="K4" s="230"/>
      <c r="L4" s="230"/>
      <c r="M4" s="230"/>
      <c r="N4" s="231"/>
    </row>
    <row r="5" spans="1:17" ht="23.25" x14ac:dyDescent="0.45">
      <c r="A5" s="379" t="s">
        <v>2</v>
      </c>
      <c r="B5" s="380"/>
      <c r="C5" s="380"/>
      <c r="D5" s="380"/>
      <c r="E5" s="380"/>
      <c r="F5" s="380"/>
      <c r="G5" s="380"/>
      <c r="H5" s="380"/>
      <c r="I5" s="380"/>
      <c r="J5" s="380"/>
      <c r="K5" s="380"/>
      <c r="L5" s="380"/>
      <c r="M5" s="380"/>
      <c r="N5" s="380"/>
      <c r="O5" s="342" t="s">
        <v>11</v>
      </c>
      <c r="P5" s="343"/>
    </row>
    <row r="6" spans="1:17" x14ac:dyDescent="0.45">
      <c r="A6" s="387" t="s">
        <v>68</v>
      </c>
      <c r="B6" s="388"/>
      <c r="C6" s="388"/>
      <c r="D6" s="388"/>
      <c r="E6" s="388"/>
      <c r="F6" s="388"/>
      <c r="G6" s="388"/>
      <c r="H6" s="388"/>
      <c r="I6" s="388"/>
      <c r="J6" s="388"/>
      <c r="K6" s="388"/>
      <c r="L6" s="388"/>
      <c r="M6" s="388"/>
      <c r="N6" s="389"/>
      <c r="O6" s="344"/>
      <c r="P6" s="345"/>
    </row>
    <row r="7" spans="1:17" ht="14.25" customHeight="1" x14ac:dyDescent="0.45">
      <c r="A7" s="381" t="s">
        <v>69</v>
      </c>
      <c r="B7" s="382"/>
      <c r="C7" s="382"/>
      <c r="D7" s="382"/>
      <c r="E7" s="383"/>
      <c r="F7" s="390" t="s">
        <v>70</v>
      </c>
      <c r="G7" s="390"/>
      <c r="H7" s="48" t="s">
        <v>71</v>
      </c>
      <c r="I7" s="56">
        <v>-149</v>
      </c>
      <c r="J7" s="48" t="s">
        <v>72</v>
      </c>
      <c r="K7" s="48">
        <v>187.35</v>
      </c>
      <c r="L7" s="48" t="s">
        <v>73</v>
      </c>
      <c r="M7" s="49">
        <v>314.89999999999998</v>
      </c>
      <c r="N7" s="392"/>
      <c r="O7" s="52">
        <v>1.5</v>
      </c>
      <c r="P7" s="53" t="s">
        <v>148</v>
      </c>
    </row>
    <row r="8" spans="1:17" ht="14.65" customHeight="1" x14ac:dyDescent="0.45">
      <c r="A8" s="384"/>
      <c r="B8" s="385"/>
      <c r="C8" s="385"/>
      <c r="D8" s="385"/>
      <c r="E8" s="386"/>
      <c r="F8" s="391" t="s">
        <v>75</v>
      </c>
      <c r="G8" s="391"/>
      <c r="H8" s="50" t="s">
        <v>71</v>
      </c>
      <c r="I8" s="50">
        <v>-65.599999999999994</v>
      </c>
      <c r="J8" s="50" t="s">
        <v>72</v>
      </c>
      <c r="K8" s="50">
        <v>737.35</v>
      </c>
      <c r="L8" s="50" t="s">
        <v>73</v>
      </c>
      <c r="M8" s="51">
        <v>357.98</v>
      </c>
      <c r="N8" s="393"/>
      <c r="O8" s="52">
        <v>1.5</v>
      </c>
      <c r="P8" s="53" t="s">
        <v>148</v>
      </c>
    </row>
    <row r="9" spans="1:17" ht="14.65" thickBot="1" x14ac:dyDescent="0.5">
      <c r="A9" s="370" t="s">
        <v>76</v>
      </c>
      <c r="B9" s="371"/>
      <c r="C9" s="371"/>
      <c r="D9" s="371"/>
      <c r="E9" s="371"/>
      <c r="F9" s="372"/>
      <c r="G9" s="372"/>
      <c r="H9" s="372"/>
      <c r="I9" s="372"/>
      <c r="J9" s="372"/>
      <c r="K9" s="372"/>
      <c r="L9" s="372"/>
      <c r="M9" s="372"/>
      <c r="N9" s="373"/>
      <c r="O9" s="352"/>
      <c r="P9" s="353"/>
    </row>
    <row r="10" spans="1:17" ht="59.25" customHeight="1" x14ac:dyDescent="0.45">
      <c r="A10" s="220" t="s">
        <v>77</v>
      </c>
      <c r="B10" s="221"/>
      <c r="C10" s="221"/>
      <c r="D10" s="221"/>
      <c r="E10" s="374"/>
      <c r="F10" s="407" t="s">
        <v>78</v>
      </c>
      <c r="G10" s="400"/>
      <c r="H10" s="400"/>
      <c r="I10" s="400"/>
      <c r="J10" s="400"/>
      <c r="K10" s="400"/>
      <c r="L10" s="400"/>
      <c r="M10" s="400"/>
      <c r="N10" s="401"/>
      <c r="O10" s="356">
        <v>4</v>
      </c>
      <c r="P10" s="354" t="s">
        <v>37</v>
      </c>
    </row>
    <row r="11" spans="1:17" ht="58.5" customHeight="1" x14ac:dyDescent="0.45">
      <c r="A11" s="222"/>
      <c r="B11" s="223"/>
      <c r="C11" s="223"/>
      <c r="D11" s="223"/>
      <c r="E11" s="375"/>
      <c r="F11" s="408"/>
      <c r="G11" s="155"/>
      <c r="H11" s="155"/>
      <c r="I11" s="155"/>
      <c r="J11" s="155"/>
      <c r="K11" s="155"/>
      <c r="L11" s="155"/>
      <c r="M11" s="155"/>
      <c r="N11" s="409"/>
      <c r="O11" s="357"/>
      <c r="P11" s="355"/>
    </row>
    <row r="12" spans="1:17" ht="51.75" customHeight="1" thickBot="1" x14ac:dyDescent="0.5">
      <c r="A12" s="224"/>
      <c r="B12" s="225"/>
      <c r="C12" s="225"/>
      <c r="D12" s="225"/>
      <c r="E12" s="376"/>
      <c r="F12" s="33" t="s">
        <v>79</v>
      </c>
      <c r="G12" s="170"/>
      <c r="H12" s="170"/>
      <c r="I12" s="170"/>
      <c r="J12" s="170"/>
      <c r="K12" s="170"/>
      <c r="L12" s="170"/>
      <c r="M12" s="170"/>
      <c r="N12" s="402"/>
      <c r="O12" s="59">
        <v>2</v>
      </c>
      <c r="P12" s="53" t="s">
        <v>100</v>
      </c>
    </row>
    <row r="13" spans="1:17" ht="14.65" thickBot="1" x14ac:dyDescent="0.5">
      <c r="A13" s="377" t="s">
        <v>80</v>
      </c>
      <c r="B13" s="378"/>
      <c r="C13" s="378"/>
      <c r="D13" s="378"/>
      <c r="E13" s="378"/>
      <c r="F13" s="378"/>
      <c r="G13" s="378"/>
      <c r="H13" s="378"/>
      <c r="I13" s="378"/>
      <c r="J13" s="378"/>
      <c r="K13" s="378"/>
      <c r="L13" s="378"/>
      <c r="M13" s="378"/>
      <c r="N13" s="378"/>
      <c r="O13" s="346"/>
      <c r="P13" s="347"/>
    </row>
    <row r="14" spans="1:17" ht="14.25" customHeight="1" x14ac:dyDescent="0.45">
      <c r="A14" s="394" t="s">
        <v>81</v>
      </c>
      <c r="B14" s="395"/>
      <c r="C14" s="395"/>
      <c r="D14" s="395"/>
      <c r="E14" s="396"/>
      <c r="F14" s="364" t="s">
        <v>82</v>
      </c>
      <c r="G14" s="365"/>
      <c r="H14" s="365" t="s">
        <v>83</v>
      </c>
      <c r="I14" s="365"/>
      <c r="J14" s="26" t="s">
        <v>84</v>
      </c>
      <c r="K14" s="366" t="s">
        <v>85</v>
      </c>
      <c r="L14" s="403"/>
      <c r="M14" s="366" t="s">
        <v>86</v>
      </c>
      <c r="N14" s="404"/>
      <c r="O14" s="348"/>
      <c r="P14" s="349"/>
    </row>
    <row r="15" spans="1:17" x14ac:dyDescent="0.45">
      <c r="A15" s="397"/>
      <c r="B15" s="398"/>
      <c r="C15" s="398"/>
      <c r="D15" s="398"/>
      <c r="E15" s="399"/>
      <c r="F15" s="27" t="s">
        <v>87</v>
      </c>
      <c r="G15" s="25" t="s">
        <v>88</v>
      </c>
      <c r="H15" s="25" t="s">
        <v>87</v>
      </c>
      <c r="I15" s="25" t="s">
        <v>88</v>
      </c>
      <c r="J15" s="405" t="s">
        <v>89</v>
      </c>
      <c r="K15" s="25" t="s">
        <v>87</v>
      </c>
      <c r="L15" s="25" t="s">
        <v>88</v>
      </c>
      <c r="M15" s="25" t="s">
        <v>87</v>
      </c>
      <c r="N15" s="47" t="s">
        <v>88</v>
      </c>
      <c r="O15" s="350"/>
      <c r="P15" s="351"/>
    </row>
    <row r="16" spans="1:17" x14ac:dyDescent="0.45">
      <c r="A16" s="397"/>
      <c r="B16" s="398"/>
      <c r="C16" s="398"/>
      <c r="D16" s="398"/>
      <c r="E16" s="399"/>
      <c r="F16" s="28" t="s">
        <v>177</v>
      </c>
      <c r="G16" s="23" t="s">
        <v>184</v>
      </c>
      <c r="H16" s="23" t="s">
        <v>179</v>
      </c>
      <c r="I16" s="23" t="s">
        <v>178</v>
      </c>
      <c r="J16" s="406"/>
      <c r="K16" s="57" t="s">
        <v>180</v>
      </c>
      <c r="L16" s="57" t="s">
        <v>185</v>
      </c>
      <c r="M16" s="57" t="s">
        <v>181</v>
      </c>
      <c r="N16" s="58" t="s">
        <v>182</v>
      </c>
      <c r="O16" s="52">
        <v>3.5</v>
      </c>
      <c r="P16" s="53" t="s">
        <v>37</v>
      </c>
      <c r="Q16" s="46" t="s">
        <v>192</v>
      </c>
    </row>
    <row r="17" spans="1:17" x14ac:dyDescent="0.45">
      <c r="A17" s="397"/>
      <c r="B17" s="398"/>
      <c r="C17" s="398"/>
      <c r="D17" s="398"/>
      <c r="E17" s="399"/>
      <c r="F17" s="362" t="s">
        <v>90</v>
      </c>
      <c r="G17" s="363"/>
      <c r="H17" s="369" t="s">
        <v>91</v>
      </c>
      <c r="I17" s="363"/>
      <c r="J17" s="368" t="s">
        <v>92</v>
      </c>
      <c r="K17" s="368"/>
      <c r="L17" s="368" t="s">
        <v>93</v>
      </c>
      <c r="M17" s="368"/>
      <c r="N17" s="360"/>
      <c r="O17" s="352"/>
      <c r="P17" s="353"/>
    </row>
    <row r="18" spans="1:17" ht="14.65" thickBot="1" x14ac:dyDescent="0.5">
      <c r="A18" s="397"/>
      <c r="B18" s="398"/>
      <c r="C18" s="398"/>
      <c r="D18" s="398"/>
      <c r="E18" s="399"/>
      <c r="F18" s="29"/>
      <c r="G18" s="19">
        <v>13.6</v>
      </c>
      <c r="H18" s="20"/>
      <c r="I18" s="19">
        <v>24</v>
      </c>
      <c r="J18" s="170">
        <v>12</v>
      </c>
      <c r="K18" s="170"/>
      <c r="L18" s="170">
        <v>8.6</v>
      </c>
      <c r="M18" s="170"/>
      <c r="N18" s="361"/>
      <c r="O18" s="59">
        <v>3</v>
      </c>
      <c r="P18" s="53" t="s">
        <v>37</v>
      </c>
      <c r="Q18" s="46" t="s">
        <v>193</v>
      </c>
    </row>
    <row r="19" spans="1:17" x14ac:dyDescent="0.45">
      <c r="A19" s="364" t="s">
        <v>94</v>
      </c>
      <c r="B19" s="365"/>
      <c r="C19" s="365"/>
      <c r="D19" s="365"/>
      <c r="E19" s="365"/>
      <c r="F19" s="365"/>
      <c r="G19" s="365"/>
      <c r="H19" s="365"/>
      <c r="I19" s="365"/>
      <c r="J19" s="365"/>
      <c r="K19" s="365"/>
      <c r="L19" s="365"/>
      <c r="M19" s="365"/>
      <c r="N19" s="366"/>
      <c r="O19" s="346"/>
      <c r="P19" s="347"/>
    </row>
    <row r="20" spans="1:17" x14ac:dyDescent="0.45">
      <c r="A20" s="367" t="s">
        <v>95</v>
      </c>
      <c r="B20" s="368"/>
      <c r="C20" s="368"/>
      <c r="D20" s="368"/>
      <c r="E20" s="368"/>
      <c r="F20" s="368"/>
      <c r="G20" s="368"/>
      <c r="H20" s="368"/>
      <c r="I20" s="368"/>
      <c r="J20" s="368"/>
      <c r="K20" s="368"/>
      <c r="L20" s="368"/>
      <c r="M20" s="368"/>
      <c r="N20" s="369"/>
      <c r="O20" s="348"/>
      <c r="P20" s="349"/>
    </row>
    <row r="21" spans="1:17" x14ac:dyDescent="0.45">
      <c r="A21" s="367" t="s">
        <v>96</v>
      </c>
      <c r="B21" s="368"/>
      <c r="C21" s="368"/>
      <c r="D21" s="368"/>
      <c r="E21" s="368"/>
      <c r="F21" s="368"/>
      <c r="G21" s="368"/>
      <c r="H21" s="368"/>
      <c r="I21" s="368"/>
      <c r="J21" s="368"/>
      <c r="K21" s="368"/>
      <c r="L21" s="368"/>
      <c r="M21" s="368"/>
      <c r="N21" s="369"/>
      <c r="O21" s="348"/>
      <c r="P21" s="349"/>
    </row>
    <row r="22" spans="1:17" x14ac:dyDescent="0.45">
      <c r="A22" s="339" t="s">
        <v>97</v>
      </c>
      <c r="B22" s="340"/>
      <c r="C22" s="340"/>
      <c r="D22" s="340"/>
      <c r="E22" s="340"/>
      <c r="F22" s="340"/>
      <c r="G22" s="340"/>
      <c r="H22" s="340"/>
      <c r="I22" s="340"/>
      <c r="J22" s="340"/>
      <c r="K22" s="340"/>
      <c r="L22" s="340"/>
      <c r="M22" s="340"/>
      <c r="N22" s="341"/>
      <c r="O22" s="358"/>
      <c r="P22" s="359"/>
    </row>
    <row r="23" spans="1:17" x14ac:dyDescent="0.45">
      <c r="N23" s="30" t="s">
        <v>19</v>
      </c>
      <c r="O23" s="22">
        <f>O18+O16+O12+O10+O8+O7</f>
        <v>15.5</v>
      </c>
      <c r="P23" s="31" t="s">
        <v>149</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X22"/>
  <sheetViews>
    <sheetView topLeftCell="A4" workbookViewId="0">
      <selection activeCell="Y21" sqref="Y21"/>
    </sheetView>
  </sheetViews>
  <sheetFormatPr defaultRowHeight="14.25" x14ac:dyDescent="0.45"/>
  <sheetData>
    <row r="1" spans="1:18" x14ac:dyDescent="0.45">
      <c r="A1" s="136" t="s">
        <v>98</v>
      </c>
      <c r="B1" s="137"/>
      <c r="C1" s="137"/>
      <c r="D1" s="137"/>
      <c r="E1" s="137"/>
      <c r="F1" s="137"/>
      <c r="G1" s="137"/>
      <c r="H1" s="137"/>
      <c r="I1" s="137"/>
      <c r="J1" s="137"/>
      <c r="K1" s="137"/>
      <c r="L1" s="137"/>
      <c r="M1" s="137"/>
      <c r="N1" s="138"/>
    </row>
    <row r="2" spans="1:18" x14ac:dyDescent="0.45">
      <c r="A2" s="139"/>
      <c r="B2" s="61"/>
      <c r="C2" s="61"/>
      <c r="D2" s="61"/>
      <c r="E2" s="61"/>
      <c r="F2" s="61"/>
      <c r="G2" s="61"/>
      <c r="H2" s="61"/>
      <c r="I2" s="61"/>
      <c r="J2" s="61"/>
      <c r="K2" s="61"/>
      <c r="L2" s="61"/>
      <c r="M2" s="61"/>
      <c r="N2" s="140"/>
    </row>
    <row r="3" spans="1:18" ht="14.65" thickBot="1" x14ac:dyDescent="0.5">
      <c r="A3" s="141"/>
      <c r="B3" s="142"/>
      <c r="C3" s="142"/>
      <c r="D3" s="142"/>
      <c r="E3" s="142"/>
      <c r="F3" s="142"/>
      <c r="G3" s="142"/>
      <c r="H3" s="142"/>
      <c r="I3" s="142"/>
      <c r="J3" s="142"/>
      <c r="K3" s="142"/>
      <c r="L3" s="142"/>
      <c r="M3" s="142"/>
      <c r="N3" s="143"/>
    </row>
    <row r="4" spans="1:18" ht="23.65" thickBot="1" x14ac:dyDescent="0.5">
      <c r="A4" s="229" t="s">
        <v>1</v>
      </c>
      <c r="B4" s="230"/>
      <c r="C4" s="230"/>
      <c r="D4" s="230"/>
      <c r="E4" s="230"/>
      <c r="F4" s="230"/>
      <c r="G4" s="230"/>
      <c r="H4" s="230"/>
      <c r="I4" s="230"/>
      <c r="J4" s="230"/>
      <c r="K4" s="230"/>
      <c r="L4" s="230"/>
      <c r="M4" s="230"/>
      <c r="N4" s="231"/>
      <c r="O4" s="327" t="s">
        <v>11</v>
      </c>
      <c r="P4" s="328"/>
      <c r="Q4" s="329"/>
    </row>
    <row r="5" spans="1:18" ht="23.65" thickBot="1" x14ac:dyDescent="0.5">
      <c r="A5" s="379" t="s">
        <v>2</v>
      </c>
      <c r="B5" s="380"/>
      <c r="C5" s="380"/>
      <c r="D5" s="380"/>
      <c r="E5" s="380"/>
      <c r="F5" s="380"/>
      <c r="G5" s="380"/>
      <c r="H5" s="380"/>
      <c r="I5" s="380"/>
      <c r="J5" s="380"/>
      <c r="K5" s="380"/>
      <c r="L5" s="380"/>
      <c r="M5" s="380"/>
      <c r="N5" s="380"/>
      <c r="O5" s="421"/>
      <c r="P5" s="422"/>
      <c r="Q5" s="423"/>
    </row>
    <row r="6" spans="1:18" x14ac:dyDescent="0.45">
      <c r="A6" s="431" t="s">
        <v>99</v>
      </c>
      <c r="B6" s="432"/>
      <c r="C6" s="432"/>
      <c r="D6" s="432"/>
      <c r="E6" s="432"/>
      <c r="F6" s="433"/>
      <c r="G6" s="434"/>
      <c r="H6" s="435"/>
      <c r="I6" s="435"/>
      <c r="J6" s="435"/>
      <c r="K6" s="435"/>
      <c r="L6" s="435"/>
      <c r="M6" s="435"/>
      <c r="N6" s="436"/>
      <c r="O6" s="335">
        <v>1</v>
      </c>
      <c r="P6" s="336"/>
      <c r="Q6" s="424" t="s">
        <v>100</v>
      </c>
    </row>
    <row r="7" spans="1:18" ht="57" customHeight="1" x14ac:dyDescent="0.45">
      <c r="A7" s="425"/>
      <c r="B7" s="426"/>
      <c r="C7" s="426"/>
      <c r="D7" s="426"/>
      <c r="E7" s="426"/>
      <c r="F7" s="427"/>
      <c r="G7" s="428"/>
      <c r="H7" s="429"/>
      <c r="I7" s="429"/>
      <c r="J7" s="429"/>
      <c r="K7" s="429"/>
      <c r="L7" s="429"/>
      <c r="M7" s="429"/>
      <c r="N7" s="430"/>
      <c r="O7" s="307"/>
      <c r="P7" s="130"/>
      <c r="Q7" s="202"/>
      <c r="R7" s="46" t="s">
        <v>194</v>
      </c>
    </row>
    <row r="8" spans="1:18" x14ac:dyDescent="0.45">
      <c r="A8" s="425" t="s">
        <v>101</v>
      </c>
      <c r="B8" s="426"/>
      <c r="C8" s="426"/>
      <c r="D8" s="426"/>
      <c r="E8" s="426"/>
      <c r="F8" s="427"/>
      <c r="G8" s="428"/>
      <c r="H8" s="429"/>
      <c r="I8" s="429"/>
      <c r="J8" s="429"/>
      <c r="K8" s="429"/>
      <c r="L8" s="429"/>
      <c r="M8" s="429"/>
      <c r="N8" s="430"/>
      <c r="O8" s="307">
        <v>3</v>
      </c>
      <c r="P8" s="130"/>
      <c r="Q8" s="202" t="s">
        <v>37</v>
      </c>
    </row>
    <row r="9" spans="1:18" x14ac:dyDescent="0.45">
      <c r="A9" s="425"/>
      <c r="B9" s="426"/>
      <c r="C9" s="426"/>
      <c r="D9" s="426"/>
      <c r="E9" s="426"/>
      <c r="F9" s="427"/>
      <c r="G9" s="428"/>
      <c r="H9" s="429"/>
      <c r="I9" s="429"/>
      <c r="J9" s="429"/>
      <c r="K9" s="429"/>
      <c r="L9" s="429"/>
      <c r="M9" s="429"/>
      <c r="N9" s="430"/>
      <c r="O9" s="307"/>
      <c r="P9" s="130"/>
      <c r="Q9" s="202"/>
    </row>
    <row r="10" spans="1:18" x14ac:dyDescent="0.45">
      <c r="A10" s="425"/>
      <c r="B10" s="426"/>
      <c r="C10" s="426"/>
      <c r="D10" s="426"/>
      <c r="E10" s="426"/>
      <c r="F10" s="427"/>
      <c r="G10" s="428"/>
      <c r="H10" s="429"/>
      <c r="I10" s="429"/>
      <c r="J10" s="429"/>
      <c r="K10" s="429"/>
      <c r="L10" s="429"/>
      <c r="M10" s="429"/>
      <c r="N10" s="430"/>
      <c r="O10" s="307"/>
      <c r="P10" s="130"/>
      <c r="Q10" s="202"/>
    </row>
    <row r="11" spans="1:18" x14ac:dyDescent="0.45">
      <c r="A11" s="425"/>
      <c r="B11" s="426"/>
      <c r="C11" s="426"/>
      <c r="D11" s="426"/>
      <c r="E11" s="426"/>
      <c r="F11" s="427"/>
      <c r="G11" s="428"/>
      <c r="H11" s="429"/>
      <c r="I11" s="429"/>
      <c r="J11" s="429"/>
      <c r="K11" s="429"/>
      <c r="L11" s="429"/>
      <c r="M11" s="429"/>
      <c r="N11" s="430"/>
      <c r="O11" s="307"/>
      <c r="P11" s="130"/>
      <c r="Q11" s="202"/>
    </row>
    <row r="12" spans="1:18" x14ac:dyDescent="0.45">
      <c r="A12" s="425"/>
      <c r="B12" s="426"/>
      <c r="C12" s="426"/>
      <c r="D12" s="426"/>
      <c r="E12" s="426"/>
      <c r="F12" s="427"/>
      <c r="G12" s="428"/>
      <c r="H12" s="429"/>
      <c r="I12" s="429"/>
      <c r="J12" s="429"/>
      <c r="K12" s="429"/>
      <c r="L12" s="429"/>
      <c r="M12" s="429"/>
      <c r="N12" s="430"/>
      <c r="O12" s="307"/>
      <c r="P12" s="130"/>
      <c r="Q12" s="202"/>
      <c r="R12" s="46" t="s">
        <v>195</v>
      </c>
    </row>
    <row r="13" spans="1:18" x14ac:dyDescent="0.45">
      <c r="A13" s="425"/>
      <c r="B13" s="426"/>
      <c r="C13" s="426"/>
      <c r="D13" s="426"/>
      <c r="E13" s="426"/>
      <c r="F13" s="427"/>
      <c r="G13" s="428"/>
      <c r="H13" s="429"/>
      <c r="I13" s="429"/>
      <c r="J13" s="429"/>
      <c r="K13" s="429"/>
      <c r="L13" s="429"/>
      <c r="M13" s="429"/>
      <c r="N13" s="430"/>
      <c r="O13" s="307"/>
      <c r="P13" s="130"/>
      <c r="Q13" s="202"/>
    </row>
    <row r="14" spans="1:18" x14ac:dyDescent="0.45">
      <c r="A14" s="425"/>
      <c r="B14" s="426"/>
      <c r="C14" s="426"/>
      <c r="D14" s="426"/>
      <c r="E14" s="426"/>
      <c r="F14" s="427"/>
      <c r="G14" s="428"/>
      <c r="H14" s="429"/>
      <c r="I14" s="429"/>
      <c r="J14" s="429"/>
      <c r="K14" s="429"/>
      <c r="L14" s="429"/>
      <c r="M14" s="429"/>
      <c r="N14" s="430"/>
      <c r="O14" s="307"/>
      <c r="P14" s="130"/>
      <c r="Q14" s="202"/>
    </row>
    <row r="15" spans="1:18" x14ac:dyDescent="0.45">
      <c r="A15" s="425"/>
      <c r="B15" s="426"/>
      <c r="C15" s="426"/>
      <c r="D15" s="426"/>
      <c r="E15" s="426"/>
      <c r="F15" s="427"/>
      <c r="G15" s="428"/>
      <c r="H15" s="429"/>
      <c r="I15" s="429"/>
      <c r="J15" s="429"/>
      <c r="K15" s="429"/>
      <c r="L15" s="429"/>
      <c r="M15" s="429"/>
      <c r="N15" s="430"/>
      <c r="O15" s="307"/>
      <c r="P15" s="130"/>
      <c r="Q15" s="202"/>
    </row>
    <row r="16" spans="1:18" x14ac:dyDescent="0.45">
      <c r="A16" s="412" t="s">
        <v>102</v>
      </c>
      <c r="B16" s="413"/>
      <c r="C16" s="413"/>
      <c r="D16" s="413"/>
      <c r="E16" s="413"/>
      <c r="F16" s="414"/>
      <c r="G16" s="418"/>
      <c r="H16" s="155"/>
      <c r="I16" s="155"/>
      <c r="J16" s="155"/>
      <c r="K16" s="155"/>
      <c r="L16" s="155"/>
      <c r="M16" s="155"/>
      <c r="N16" s="156"/>
      <c r="O16" s="307">
        <v>0</v>
      </c>
      <c r="P16" s="130"/>
      <c r="Q16" s="202" t="s">
        <v>74</v>
      </c>
    </row>
    <row r="17" spans="1:24" ht="34.5" customHeight="1" x14ac:dyDescent="0.45">
      <c r="A17" s="412"/>
      <c r="B17" s="413"/>
      <c r="C17" s="413"/>
      <c r="D17" s="413"/>
      <c r="E17" s="413"/>
      <c r="F17" s="414"/>
      <c r="G17" s="418"/>
      <c r="H17" s="155"/>
      <c r="I17" s="155"/>
      <c r="J17" s="155"/>
      <c r="K17" s="155"/>
      <c r="L17" s="155"/>
      <c r="M17" s="155"/>
      <c r="N17" s="156"/>
      <c r="O17" s="307"/>
      <c r="P17" s="130"/>
      <c r="Q17" s="202"/>
      <c r="R17" s="46" t="s">
        <v>196</v>
      </c>
    </row>
    <row r="18" spans="1:24" x14ac:dyDescent="0.45">
      <c r="A18" s="425" t="s">
        <v>103</v>
      </c>
      <c r="B18" s="426"/>
      <c r="C18" s="426"/>
      <c r="D18" s="426"/>
      <c r="E18" s="426"/>
      <c r="F18" s="427"/>
      <c r="G18" s="418"/>
      <c r="H18" s="155"/>
      <c r="I18" s="155"/>
      <c r="J18" s="155"/>
      <c r="K18" s="155"/>
      <c r="L18" s="155"/>
      <c r="M18" s="155"/>
      <c r="N18" s="156"/>
      <c r="O18" s="307">
        <v>1</v>
      </c>
      <c r="P18" s="130"/>
      <c r="Q18" s="202" t="s">
        <v>100</v>
      </c>
    </row>
    <row r="19" spans="1:24" ht="47.25" customHeight="1" x14ac:dyDescent="0.45">
      <c r="A19" s="425"/>
      <c r="B19" s="426"/>
      <c r="C19" s="426"/>
      <c r="D19" s="426"/>
      <c r="E19" s="426"/>
      <c r="F19" s="427"/>
      <c r="G19" s="418"/>
      <c r="H19" s="155"/>
      <c r="I19" s="155"/>
      <c r="J19" s="155"/>
      <c r="K19" s="155"/>
      <c r="L19" s="155"/>
      <c r="M19" s="155"/>
      <c r="N19" s="156"/>
      <c r="O19" s="307"/>
      <c r="P19" s="130"/>
      <c r="Q19" s="202"/>
      <c r="R19" s="46" t="s">
        <v>197</v>
      </c>
    </row>
    <row r="20" spans="1:24" x14ac:dyDescent="0.45">
      <c r="A20" s="412" t="s">
        <v>104</v>
      </c>
      <c r="B20" s="413"/>
      <c r="C20" s="413"/>
      <c r="D20" s="413"/>
      <c r="E20" s="413"/>
      <c r="F20" s="414"/>
      <c r="G20" s="418"/>
      <c r="H20" s="155"/>
      <c r="I20" s="155"/>
      <c r="J20" s="155"/>
      <c r="K20" s="155"/>
      <c r="L20" s="155"/>
      <c r="M20" s="155"/>
      <c r="N20" s="156"/>
      <c r="O20" s="307">
        <v>1.5</v>
      </c>
      <c r="P20" s="130"/>
      <c r="Q20" s="202" t="s">
        <v>125</v>
      </c>
    </row>
    <row r="21" spans="1:24" ht="147.75" customHeight="1" thickBot="1" x14ac:dyDescent="0.5">
      <c r="A21" s="415"/>
      <c r="B21" s="416"/>
      <c r="C21" s="416"/>
      <c r="D21" s="416"/>
      <c r="E21" s="416"/>
      <c r="F21" s="417"/>
      <c r="G21" s="419"/>
      <c r="H21" s="170"/>
      <c r="I21" s="170"/>
      <c r="J21" s="170"/>
      <c r="K21" s="170"/>
      <c r="L21" s="170"/>
      <c r="M21" s="170"/>
      <c r="N21" s="171"/>
      <c r="O21" s="308"/>
      <c r="P21" s="131"/>
      <c r="Q21" s="420"/>
      <c r="R21" s="410" t="s">
        <v>198</v>
      </c>
      <c r="S21" s="411"/>
      <c r="T21" s="411"/>
      <c r="U21" s="411"/>
      <c r="V21" s="411"/>
      <c r="W21" s="411"/>
      <c r="X21" s="411"/>
    </row>
    <row r="22" spans="1:24" ht="14.65" thickBot="1" x14ac:dyDescent="0.5">
      <c r="O22" s="21" t="s">
        <v>19</v>
      </c>
      <c r="P22" s="22">
        <f>SUM(O6:P21)</f>
        <v>6.5</v>
      </c>
      <c r="Q22" s="31" t="s">
        <v>147</v>
      </c>
    </row>
  </sheetData>
  <mergeCells count="25">
    <mergeCell ref="A1:N3"/>
    <mergeCell ref="A4:N4"/>
    <mergeCell ref="A5:N5"/>
    <mergeCell ref="A6:F7"/>
    <mergeCell ref="G6:N7"/>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R21:X21"/>
    <mergeCell ref="O16:P17"/>
    <mergeCell ref="Q16:Q17"/>
    <mergeCell ref="O18:P19"/>
    <mergeCell ref="Q18:Q1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P24" sqref="P24"/>
    </sheetView>
  </sheetViews>
  <sheetFormatPr defaultRowHeight="14.25" x14ac:dyDescent="0.45"/>
  <sheetData>
    <row r="1" spans="1:18" x14ac:dyDescent="0.45">
      <c r="A1" s="136" t="s">
        <v>106</v>
      </c>
      <c r="B1" s="137"/>
      <c r="C1" s="137"/>
      <c r="D1" s="137"/>
      <c r="E1" s="137"/>
      <c r="F1" s="137"/>
      <c r="G1" s="137"/>
      <c r="H1" s="137"/>
      <c r="I1" s="137"/>
      <c r="J1" s="137"/>
      <c r="K1" s="137"/>
      <c r="L1" s="137"/>
      <c r="M1" s="137"/>
      <c r="N1" s="138"/>
    </row>
    <row r="2" spans="1:18" x14ac:dyDescent="0.45">
      <c r="A2" s="139"/>
      <c r="B2" s="61"/>
      <c r="C2" s="61"/>
      <c r="D2" s="61"/>
      <c r="E2" s="61"/>
      <c r="F2" s="61"/>
      <c r="G2" s="61"/>
      <c r="H2" s="61"/>
      <c r="I2" s="61"/>
      <c r="J2" s="61"/>
      <c r="K2" s="61"/>
      <c r="L2" s="61"/>
      <c r="M2" s="61"/>
      <c r="N2" s="140"/>
    </row>
    <row r="3" spans="1:18" ht="14.65" thickBot="1" x14ac:dyDescent="0.5">
      <c r="A3" s="141"/>
      <c r="B3" s="142"/>
      <c r="C3" s="142"/>
      <c r="D3" s="142"/>
      <c r="E3" s="142"/>
      <c r="F3" s="142"/>
      <c r="G3" s="142"/>
      <c r="H3" s="142"/>
      <c r="I3" s="142"/>
      <c r="J3" s="142"/>
      <c r="K3" s="142"/>
      <c r="L3" s="142"/>
      <c r="M3" s="142"/>
      <c r="N3" s="143"/>
    </row>
    <row r="4" spans="1:18" ht="23.65" thickBot="1" x14ac:dyDescent="0.5">
      <c r="A4" s="229" t="s">
        <v>1</v>
      </c>
      <c r="B4" s="230"/>
      <c r="C4" s="230"/>
      <c r="D4" s="230"/>
      <c r="E4" s="230"/>
      <c r="F4" s="230"/>
      <c r="G4" s="230"/>
      <c r="H4" s="230"/>
      <c r="I4" s="230"/>
      <c r="J4" s="230"/>
      <c r="K4" s="230"/>
      <c r="L4" s="230"/>
      <c r="M4" s="230"/>
      <c r="N4" s="231"/>
      <c r="O4" s="327" t="s">
        <v>11</v>
      </c>
      <c r="P4" s="328"/>
      <c r="Q4" s="329"/>
    </row>
    <row r="5" spans="1:18" ht="23.65" thickBot="1" x14ac:dyDescent="0.5">
      <c r="A5" s="232" t="s">
        <v>2</v>
      </c>
      <c r="B5" s="233"/>
      <c r="C5" s="233"/>
      <c r="D5" s="233"/>
      <c r="E5" s="233"/>
      <c r="F5" s="233"/>
      <c r="G5" s="233"/>
      <c r="H5" s="233"/>
      <c r="I5" s="233"/>
      <c r="J5" s="233"/>
      <c r="K5" s="233"/>
      <c r="L5" s="233"/>
      <c r="M5" s="233"/>
      <c r="N5" s="441"/>
      <c r="O5" s="421"/>
      <c r="P5" s="422"/>
      <c r="Q5" s="423"/>
    </row>
    <row r="6" spans="1:18" ht="14.65" customHeight="1" x14ac:dyDescent="0.45">
      <c r="A6" s="431" t="s">
        <v>107</v>
      </c>
      <c r="B6" s="432"/>
      <c r="C6" s="432"/>
      <c r="D6" s="432"/>
      <c r="E6" s="432"/>
      <c r="F6" s="433"/>
      <c r="G6" s="437"/>
      <c r="H6" s="438"/>
      <c r="I6" s="438"/>
      <c r="J6" s="438"/>
      <c r="K6" s="438"/>
      <c r="L6" s="438"/>
      <c r="M6" s="438"/>
      <c r="N6" s="439"/>
      <c r="O6" s="335">
        <v>1</v>
      </c>
      <c r="P6" s="336"/>
      <c r="Q6" s="442" t="s">
        <v>58</v>
      </c>
      <c r="R6" s="46" t="s">
        <v>199</v>
      </c>
    </row>
    <row r="7" spans="1:18" x14ac:dyDescent="0.45">
      <c r="A7" s="425"/>
      <c r="B7" s="426"/>
      <c r="C7" s="426"/>
      <c r="D7" s="426"/>
      <c r="E7" s="426"/>
      <c r="F7" s="427"/>
      <c r="G7" s="428"/>
      <c r="H7" s="429"/>
      <c r="I7" s="429"/>
      <c r="J7" s="429"/>
      <c r="K7" s="429"/>
      <c r="L7" s="429"/>
      <c r="M7" s="429"/>
      <c r="N7" s="440"/>
      <c r="O7" s="307"/>
      <c r="P7" s="130"/>
      <c r="Q7" s="443"/>
    </row>
    <row r="8" spans="1:18" x14ac:dyDescent="0.45">
      <c r="A8" s="425" t="s">
        <v>108</v>
      </c>
      <c r="B8" s="426"/>
      <c r="C8" s="426"/>
      <c r="D8" s="426"/>
      <c r="E8" s="426"/>
      <c r="F8" s="427"/>
      <c r="G8" s="428"/>
      <c r="H8" s="429"/>
      <c r="I8" s="429"/>
      <c r="J8" s="429"/>
      <c r="K8" s="429"/>
      <c r="L8" s="429"/>
      <c r="M8" s="429"/>
      <c r="N8" s="440"/>
      <c r="O8" s="444">
        <v>2</v>
      </c>
      <c r="P8" s="445"/>
      <c r="Q8" s="443" t="s">
        <v>109</v>
      </c>
    </row>
    <row r="9" spans="1:18" x14ac:dyDescent="0.45">
      <c r="A9" s="425"/>
      <c r="B9" s="426"/>
      <c r="C9" s="426"/>
      <c r="D9" s="426"/>
      <c r="E9" s="426"/>
      <c r="F9" s="427"/>
      <c r="G9" s="428"/>
      <c r="H9" s="429"/>
      <c r="I9" s="429"/>
      <c r="J9" s="429"/>
      <c r="K9" s="429"/>
      <c r="L9" s="429"/>
      <c r="M9" s="429"/>
      <c r="N9" s="440"/>
      <c r="O9" s="444"/>
      <c r="P9" s="445"/>
      <c r="Q9" s="443"/>
    </row>
    <row r="10" spans="1:18" x14ac:dyDescent="0.45">
      <c r="A10" s="425"/>
      <c r="B10" s="426"/>
      <c r="C10" s="426"/>
      <c r="D10" s="426"/>
      <c r="E10" s="426"/>
      <c r="F10" s="427"/>
      <c r="G10" s="428"/>
      <c r="H10" s="429"/>
      <c r="I10" s="429"/>
      <c r="J10" s="429"/>
      <c r="K10" s="429"/>
      <c r="L10" s="429"/>
      <c r="M10" s="429"/>
      <c r="N10" s="440"/>
      <c r="O10" s="444"/>
      <c r="P10" s="445"/>
      <c r="Q10" s="443"/>
    </row>
    <row r="11" spans="1:18" x14ac:dyDescent="0.45">
      <c r="A11" s="425"/>
      <c r="B11" s="426"/>
      <c r="C11" s="426"/>
      <c r="D11" s="426"/>
      <c r="E11" s="426"/>
      <c r="F11" s="427"/>
      <c r="G11" s="428"/>
      <c r="H11" s="429"/>
      <c r="I11" s="429"/>
      <c r="J11" s="429"/>
      <c r="K11" s="429"/>
      <c r="L11" s="429"/>
      <c r="M11" s="429"/>
      <c r="N11" s="440"/>
      <c r="O11" s="444"/>
      <c r="P11" s="445"/>
      <c r="Q11" s="443"/>
    </row>
    <row r="12" spans="1:18" x14ac:dyDescent="0.45">
      <c r="A12" s="425"/>
      <c r="B12" s="426"/>
      <c r="C12" s="426"/>
      <c r="D12" s="426"/>
      <c r="E12" s="426"/>
      <c r="F12" s="427"/>
      <c r="G12" s="428"/>
      <c r="H12" s="429"/>
      <c r="I12" s="429"/>
      <c r="J12" s="429"/>
      <c r="K12" s="429"/>
      <c r="L12" s="429"/>
      <c r="M12" s="429"/>
      <c r="N12" s="440"/>
      <c r="O12" s="444"/>
      <c r="P12" s="445"/>
      <c r="Q12" s="443"/>
    </row>
    <row r="13" spans="1:18" x14ac:dyDescent="0.45">
      <c r="A13" s="425"/>
      <c r="B13" s="426"/>
      <c r="C13" s="426"/>
      <c r="D13" s="426"/>
      <c r="E13" s="426"/>
      <c r="F13" s="427"/>
      <c r="G13" s="428"/>
      <c r="H13" s="429"/>
      <c r="I13" s="429"/>
      <c r="J13" s="429"/>
      <c r="K13" s="429"/>
      <c r="L13" s="429"/>
      <c r="M13" s="429"/>
      <c r="N13" s="440"/>
      <c r="O13" s="444"/>
      <c r="P13" s="445"/>
      <c r="Q13" s="443"/>
      <c r="R13" s="46" t="s">
        <v>200</v>
      </c>
    </row>
    <row r="14" spans="1:18" x14ac:dyDescent="0.45">
      <c r="A14" s="425"/>
      <c r="B14" s="426"/>
      <c r="C14" s="426"/>
      <c r="D14" s="426"/>
      <c r="E14" s="426"/>
      <c r="F14" s="427"/>
      <c r="G14" s="428"/>
      <c r="H14" s="429"/>
      <c r="I14" s="429"/>
      <c r="J14" s="429"/>
      <c r="K14" s="429"/>
      <c r="L14" s="429"/>
      <c r="M14" s="429"/>
      <c r="N14" s="440"/>
      <c r="O14" s="444"/>
      <c r="P14" s="445"/>
      <c r="Q14" s="443"/>
      <c r="R14" s="46" t="s">
        <v>201</v>
      </c>
    </row>
    <row r="15" spans="1:18" x14ac:dyDescent="0.45">
      <c r="A15" s="425"/>
      <c r="B15" s="426"/>
      <c r="C15" s="426"/>
      <c r="D15" s="426"/>
      <c r="E15" s="426"/>
      <c r="F15" s="427"/>
      <c r="G15" s="428"/>
      <c r="H15" s="429"/>
      <c r="I15" s="429"/>
      <c r="J15" s="429"/>
      <c r="K15" s="429"/>
      <c r="L15" s="429"/>
      <c r="M15" s="429"/>
      <c r="N15" s="440"/>
      <c r="O15" s="444"/>
      <c r="P15" s="445"/>
      <c r="Q15" s="443"/>
    </row>
    <row r="16" spans="1:18" x14ac:dyDescent="0.45">
      <c r="A16" s="425"/>
      <c r="B16" s="426"/>
      <c r="C16" s="426"/>
      <c r="D16" s="426"/>
      <c r="E16" s="426"/>
      <c r="F16" s="427"/>
      <c r="G16" s="428"/>
      <c r="H16" s="429"/>
      <c r="I16" s="429"/>
      <c r="J16" s="429"/>
      <c r="K16" s="429"/>
      <c r="L16" s="429"/>
      <c r="M16" s="429"/>
      <c r="N16" s="440"/>
      <c r="O16" s="444"/>
      <c r="P16" s="445"/>
      <c r="Q16" s="443"/>
    </row>
    <row r="17" spans="1:17" x14ac:dyDescent="0.45">
      <c r="A17" s="425"/>
      <c r="B17" s="426"/>
      <c r="C17" s="426"/>
      <c r="D17" s="426"/>
      <c r="E17" s="426"/>
      <c r="F17" s="427"/>
      <c r="G17" s="428"/>
      <c r="H17" s="429"/>
      <c r="I17" s="429"/>
      <c r="J17" s="429"/>
      <c r="K17" s="429"/>
      <c r="L17" s="429"/>
      <c r="M17" s="429"/>
      <c r="N17" s="440"/>
      <c r="O17" s="444"/>
      <c r="P17" s="445"/>
      <c r="Q17" s="443"/>
    </row>
    <row r="18" spans="1:17" x14ac:dyDescent="0.45">
      <c r="A18" s="425"/>
      <c r="B18" s="426"/>
      <c r="C18" s="426"/>
      <c r="D18" s="426"/>
      <c r="E18" s="426"/>
      <c r="F18" s="427"/>
      <c r="G18" s="428"/>
      <c r="H18" s="429"/>
      <c r="I18" s="429"/>
      <c r="J18" s="429"/>
      <c r="K18" s="429"/>
      <c r="L18" s="429"/>
      <c r="M18" s="429"/>
      <c r="N18" s="440"/>
      <c r="O18" s="444"/>
      <c r="P18" s="445"/>
      <c r="Q18" s="443"/>
    </row>
    <row r="19" spans="1:17" x14ac:dyDescent="0.45">
      <c r="A19" s="425"/>
      <c r="B19" s="426"/>
      <c r="C19" s="426"/>
      <c r="D19" s="426"/>
      <c r="E19" s="426"/>
      <c r="F19" s="427"/>
      <c r="G19" s="428"/>
      <c r="H19" s="429"/>
      <c r="I19" s="429"/>
      <c r="J19" s="429"/>
      <c r="K19" s="429"/>
      <c r="L19" s="429"/>
      <c r="M19" s="429"/>
      <c r="N19" s="440"/>
      <c r="O19" s="444"/>
      <c r="P19" s="445"/>
      <c r="Q19" s="443"/>
    </row>
    <row r="20" spans="1:17" x14ac:dyDescent="0.45">
      <c r="A20" s="425" t="s">
        <v>110</v>
      </c>
      <c r="B20" s="426"/>
      <c r="C20" s="426"/>
      <c r="D20" s="426"/>
      <c r="E20" s="426"/>
      <c r="F20" s="427"/>
      <c r="G20" s="418"/>
      <c r="H20" s="155"/>
      <c r="I20" s="155"/>
      <c r="J20" s="155"/>
      <c r="K20" s="155"/>
      <c r="L20" s="155"/>
      <c r="M20" s="155"/>
      <c r="N20" s="409"/>
      <c r="O20" s="307">
        <v>2</v>
      </c>
      <c r="P20" s="130"/>
      <c r="Q20" s="443" t="s">
        <v>58</v>
      </c>
    </row>
    <row r="21" spans="1:17" ht="81.75" customHeight="1" x14ac:dyDescent="0.45">
      <c r="A21" s="425"/>
      <c r="B21" s="426"/>
      <c r="C21" s="426"/>
      <c r="D21" s="426"/>
      <c r="E21" s="426"/>
      <c r="F21" s="427"/>
      <c r="G21" s="418"/>
      <c r="H21" s="155"/>
      <c r="I21" s="155"/>
      <c r="J21" s="155"/>
      <c r="K21" s="155"/>
      <c r="L21" s="155"/>
      <c r="M21" s="155"/>
      <c r="N21" s="409"/>
      <c r="O21" s="307"/>
      <c r="P21" s="130"/>
      <c r="Q21" s="443"/>
    </row>
    <row r="22" spans="1:17" x14ac:dyDescent="0.45">
      <c r="A22" s="425" t="s">
        <v>111</v>
      </c>
      <c r="B22" s="426"/>
      <c r="C22" s="426"/>
      <c r="D22" s="426"/>
      <c r="E22" s="426"/>
      <c r="F22" s="427"/>
      <c r="G22" s="418"/>
      <c r="H22" s="155"/>
      <c r="I22" s="155"/>
      <c r="J22" s="155"/>
      <c r="K22" s="155"/>
      <c r="L22" s="155"/>
      <c r="M22" s="155"/>
      <c r="N22" s="409"/>
      <c r="O22" s="307">
        <v>2</v>
      </c>
      <c r="P22" s="130"/>
      <c r="Q22" s="443" t="s">
        <v>58</v>
      </c>
    </row>
    <row r="23" spans="1:17" ht="100.5" customHeight="1" thickBot="1" x14ac:dyDescent="0.5">
      <c r="A23" s="447"/>
      <c r="B23" s="448"/>
      <c r="C23" s="448"/>
      <c r="D23" s="448"/>
      <c r="E23" s="448"/>
      <c r="F23" s="449"/>
      <c r="G23" s="419"/>
      <c r="H23" s="170"/>
      <c r="I23" s="170"/>
      <c r="J23" s="170"/>
      <c r="K23" s="170"/>
      <c r="L23" s="170"/>
      <c r="M23" s="170"/>
      <c r="N23" s="402"/>
      <c r="O23" s="308"/>
      <c r="P23" s="131"/>
      <c r="Q23" s="446"/>
    </row>
    <row r="24" spans="1:17" ht="14.65" thickBot="1" x14ac:dyDescent="0.5">
      <c r="O24" s="21" t="s">
        <v>19</v>
      </c>
      <c r="P24" s="22">
        <f>SUM(O6:P23)</f>
        <v>7</v>
      </c>
      <c r="Q24" s="31" t="s">
        <v>105</v>
      </c>
    </row>
    <row r="31" spans="1:17" x14ac:dyDescent="0.45">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16" workbookViewId="0">
      <selection activeCell="G26" sqref="G26"/>
    </sheetView>
  </sheetViews>
  <sheetFormatPr defaultRowHeight="14.25" x14ac:dyDescent="0.45"/>
  <cols>
    <col min="1" max="1" width="5.3984375" customWidth="1"/>
  </cols>
  <sheetData>
    <row r="1" spans="1:15" x14ac:dyDescent="0.45">
      <c r="A1" s="136" t="s">
        <v>134</v>
      </c>
      <c r="B1" s="137"/>
      <c r="C1" s="137"/>
      <c r="D1" s="137"/>
      <c r="E1" s="137"/>
      <c r="F1" s="137"/>
      <c r="G1" s="137"/>
      <c r="H1" s="137"/>
      <c r="I1" s="137"/>
      <c r="J1" s="137"/>
      <c r="K1" s="137"/>
      <c r="L1" s="137"/>
      <c r="M1" s="137"/>
      <c r="N1" s="137"/>
      <c r="O1" s="138"/>
    </row>
    <row r="2" spans="1:15" x14ac:dyDescent="0.45">
      <c r="A2" s="139"/>
      <c r="B2" s="61"/>
      <c r="C2" s="61"/>
      <c r="D2" s="61"/>
      <c r="E2" s="61"/>
      <c r="F2" s="61"/>
      <c r="G2" s="61"/>
      <c r="H2" s="61"/>
      <c r="I2" s="61"/>
      <c r="J2" s="61"/>
      <c r="K2" s="61"/>
      <c r="L2" s="61"/>
      <c r="M2" s="61"/>
      <c r="N2" s="61"/>
      <c r="O2" s="140"/>
    </row>
    <row r="3" spans="1:15" ht="14.65" thickBot="1" x14ac:dyDescent="0.5">
      <c r="A3" s="141"/>
      <c r="B3" s="142"/>
      <c r="C3" s="142"/>
      <c r="D3" s="142"/>
      <c r="E3" s="142"/>
      <c r="F3" s="142"/>
      <c r="G3" s="142"/>
      <c r="H3" s="142"/>
      <c r="I3" s="142"/>
      <c r="J3" s="142"/>
      <c r="K3" s="142"/>
      <c r="L3" s="142"/>
      <c r="M3" s="142"/>
      <c r="N3" s="142"/>
      <c r="O3" s="143"/>
    </row>
    <row r="4" spans="1:15" ht="23.65" thickBot="1" x14ac:dyDescent="0.5">
      <c r="A4" s="229" t="s">
        <v>1</v>
      </c>
      <c r="B4" s="230"/>
      <c r="C4" s="230"/>
      <c r="D4" s="230"/>
      <c r="E4" s="230"/>
      <c r="F4" s="230"/>
      <c r="G4" s="230"/>
      <c r="H4" s="230"/>
      <c r="I4" s="230"/>
      <c r="J4" s="230"/>
      <c r="K4" s="230"/>
      <c r="L4" s="230"/>
      <c r="M4" s="230"/>
      <c r="N4" s="230"/>
      <c r="O4" s="231"/>
    </row>
    <row r="5" spans="1:15" ht="23.65" thickBot="1" x14ac:dyDescent="0.5">
      <c r="A5" s="232" t="s">
        <v>2</v>
      </c>
      <c r="B5" s="233"/>
      <c r="C5" s="233"/>
      <c r="D5" s="233"/>
      <c r="E5" s="233"/>
      <c r="F5" s="233"/>
      <c r="G5" s="380"/>
      <c r="H5" s="380"/>
      <c r="I5" s="380"/>
      <c r="J5" s="380"/>
      <c r="K5" s="380"/>
      <c r="L5" s="380"/>
      <c r="M5" s="380"/>
      <c r="N5" s="380"/>
      <c r="O5" s="450"/>
    </row>
    <row r="6" spans="1:15" x14ac:dyDescent="0.45">
      <c r="A6" s="431" t="s">
        <v>140</v>
      </c>
      <c r="B6" s="432"/>
      <c r="C6" s="432"/>
      <c r="D6" s="432"/>
      <c r="E6" s="432"/>
      <c r="F6" s="451"/>
      <c r="G6" s="453" t="s">
        <v>173</v>
      </c>
      <c r="H6" s="453"/>
      <c r="I6" s="453"/>
      <c r="J6" s="453"/>
      <c r="K6" s="453"/>
      <c r="L6" s="453"/>
      <c r="M6" s="453"/>
      <c r="N6" s="453"/>
      <c r="O6" s="454"/>
    </row>
    <row r="7" spans="1:15" ht="31.15" customHeight="1" x14ac:dyDescent="0.45">
      <c r="A7" s="425"/>
      <c r="B7" s="426"/>
      <c r="C7" s="426"/>
      <c r="D7" s="426"/>
      <c r="E7" s="426"/>
      <c r="F7" s="452"/>
      <c r="G7" s="453"/>
      <c r="H7" s="453"/>
      <c r="I7" s="453"/>
      <c r="J7" s="453"/>
      <c r="K7" s="453"/>
      <c r="L7" s="453"/>
      <c r="M7" s="453"/>
      <c r="N7" s="453"/>
      <c r="O7" s="454"/>
    </row>
    <row r="8" spans="1:15" x14ac:dyDescent="0.45">
      <c r="A8" s="469" t="s">
        <v>141</v>
      </c>
      <c r="B8" s="470"/>
      <c r="C8" s="470"/>
      <c r="D8" s="470"/>
      <c r="E8" s="470"/>
      <c r="F8" s="470"/>
      <c r="G8" s="455" t="s">
        <v>154</v>
      </c>
      <c r="H8" s="473"/>
      <c r="I8" s="473"/>
      <c r="J8" s="473"/>
      <c r="K8" s="473"/>
      <c r="L8" s="473"/>
      <c r="M8" s="473"/>
      <c r="N8" s="473"/>
      <c r="O8" s="456"/>
    </row>
    <row r="9" spans="1:15" ht="39.75" customHeight="1" x14ac:dyDescent="0.45">
      <c r="A9" s="471"/>
      <c r="B9" s="472"/>
      <c r="C9" s="472"/>
      <c r="D9" s="472"/>
      <c r="E9" s="472"/>
      <c r="F9" s="472"/>
      <c r="G9" s="457"/>
      <c r="H9" s="474"/>
      <c r="I9" s="474"/>
      <c r="J9" s="474"/>
      <c r="K9" s="474"/>
      <c r="L9" s="474"/>
      <c r="M9" s="474"/>
      <c r="N9" s="474"/>
      <c r="O9" s="458"/>
    </row>
    <row r="10" spans="1:15" x14ac:dyDescent="0.45">
      <c r="A10" s="54"/>
      <c r="B10" s="475" t="s">
        <v>135</v>
      </c>
      <c r="C10" s="475"/>
      <c r="D10" s="476"/>
      <c r="E10" s="479" t="s">
        <v>136</v>
      </c>
      <c r="F10" s="475"/>
      <c r="G10" s="476"/>
      <c r="H10" s="479" t="s">
        <v>137</v>
      </c>
      <c r="I10" s="475"/>
      <c r="J10" s="476"/>
      <c r="K10" s="479" t="s">
        <v>138</v>
      </c>
      <c r="L10" s="475"/>
      <c r="M10" s="476"/>
      <c r="N10" s="479" t="s">
        <v>139</v>
      </c>
      <c r="O10" s="484"/>
    </row>
    <row r="11" spans="1:15" x14ac:dyDescent="0.45">
      <c r="A11" s="55"/>
      <c r="B11" s="477"/>
      <c r="C11" s="477"/>
      <c r="D11" s="478"/>
      <c r="E11" s="480"/>
      <c r="F11" s="477"/>
      <c r="G11" s="478"/>
      <c r="H11" s="480"/>
      <c r="I11" s="477"/>
      <c r="J11" s="478"/>
      <c r="K11" s="480"/>
      <c r="L11" s="477"/>
      <c r="M11" s="478"/>
      <c r="N11" s="480"/>
      <c r="O11" s="485"/>
    </row>
    <row r="12" spans="1:15" x14ac:dyDescent="0.45">
      <c r="A12" s="486">
        <v>1</v>
      </c>
      <c r="B12" s="459" t="s">
        <v>155</v>
      </c>
      <c r="C12" s="460"/>
      <c r="D12" s="461"/>
      <c r="E12" s="459" t="s">
        <v>156</v>
      </c>
      <c r="F12" s="460"/>
      <c r="G12" s="461"/>
      <c r="H12" s="459" t="s">
        <v>157</v>
      </c>
      <c r="I12" s="460"/>
      <c r="J12" s="461"/>
      <c r="K12" s="459" t="s">
        <v>158</v>
      </c>
      <c r="L12" s="460"/>
      <c r="M12" s="461"/>
      <c r="N12" s="455"/>
      <c r="O12" s="456"/>
    </row>
    <row r="13" spans="1:15" x14ac:dyDescent="0.45">
      <c r="A13" s="407"/>
      <c r="B13" s="462"/>
      <c r="C13" s="463"/>
      <c r="D13" s="464"/>
      <c r="E13" s="462"/>
      <c r="F13" s="463"/>
      <c r="G13" s="464"/>
      <c r="H13" s="462"/>
      <c r="I13" s="463"/>
      <c r="J13" s="464"/>
      <c r="K13" s="462"/>
      <c r="L13" s="463"/>
      <c r="M13" s="464"/>
      <c r="N13" s="457"/>
      <c r="O13" s="458"/>
    </row>
    <row r="14" spans="1:15" x14ac:dyDescent="0.45">
      <c r="A14" s="486">
        <v>2</v>
      </c>
      <c r="B14" s="459" t="s">
        <v>159</v>
      </c>
      <c r="C14" s="460"/>
      <c r="D14" s="461"/>
      <c r="E14" s="459" t="s">
        <v>160</v>
      </c>
      <c r="F14" s="460"/>
      <c r="G14" s="461"/>
      <c r="H14" s="459" t="s">
        <v>161</v>
      </c>
      <c r="I14" s="460"/>
      <c r="J14" s="461"/>
      <c r="K14" s="459" t="s">
        <v>162</v>
      </c>
      <c r="L14" s="460"/>
      <c r="M14" s="461"/>
      <c r="N14" s="455"/>
      <c r="O14" s="456"/>
    </row>
    <row r="15" spans="1:15" x14ac:dyDescent="0.45">
      <c r="A15" s="407"/>
      <c r="B15" s="462"/>
      <c r="C15" s="463"/>
      <c r="D15" s="464"/>
      <c r="E15" s="462"/>
      <c r="F15" s="463"/>
      <c r="G15" s="464"/>
      <c r="H15" s="462"/>
      <c r="I15" s="463"/>
      <c r="J15" s="464"/>
      <c r="K15" s="462"/>
      <c r="L15" s="463"/>
      <c r="M15" s="464"/>
      <c r="N15" s="457"/>
      <c r="O15" s="458"/>
    </row>
    <row r="16" spans="1:15" x14ac:dyDescent="0.45">
      <c r="A16" s="486">
        <v>3</v>
      </c>
      <c r="B16" s="459"/>
      <c r="C16" s="460"/>
      <c r="D16" s="461"/>
      <c r="E16" s="459"/>
      <c r="F16" s="460"/>
      <c r="G16" s="461"/>
      <c r="H16" s="459"/>
      <c r="I16" s="460"/>
      <c r="J16" s="461"/>
      <c r="K16" s="459"/>
      <c r="L16" s="460"/>
      <c r="M16" s="461"/>
      <c r="N16" s="455"/>
      <c r="O16" s="456"/>
    </row>
    <row r="17" spans="1:16" ht="139.5" customHeight="1" x14ac:dyDescent="0.45">
      <c r="A17" s="407"/>
      <c r="B17" s="462"/>
      <c r="C17" s="463"/>
      <c r="D17" s="464"/>
      <c r="E17" s="462"/>
      <c r="F17" s="463"/>
      <c r="G17" s="464"/>
      <c r="H17" s="462"/>
      <c r="I17" s="463"/>
      <c r="J17" s="464"/>
      <c r="K17" s="462"/>
      <c r="L17" s="463"/>
      <c r="M17" s="464"/>
      <c r="N17" s="457"/>
      <c r="O17" s="458"/>
    </row>
    <row r="18" spans="1:16" x14ac:dyDescent="0.45">
      <c r="A18" s="486">
        <v>4</v>
      </c>
      <c r="B18" s="459"/>
      <c r="C18" s="460"/>
      <c r="D18" s="461"/>
      <c r="E18" s="459"/>
      <c r="F18" s="460"/>
      <c r="G18" s="461"/>
      <c r="H18" s="459"/>
      <c r="I18" s="460"/>
      <c r="J18" s="461"/>
      <c r="K18" s="459"/>
      <c r="L18" s="460"/>
      <c r="M18" s="461"/>
      <c r="N18" s="455"/>
      <c r="O18" s="456"/>
    </row>
    <row r="19" spans="1:16" ht="75.75" customHeight="1" x14ac:dyDescent="0.45">
      <c r="A19" s="407"/>
      <c r="B19" s="462"/>
      <c r="C19" s="463"/>
      <c r="D19" s="464"/>
      <c r="E19" s="462"/>
      <c r="F19" s="463"/>
      <c r="G19" s="464"/>
      <c r="H19" s="462"/>
      <c r="I19" s="463"/>
      <c r="J19" s="464"/>
      <c r="K19" s="462"/>
      <c r="L19" s="463"/>
      <c r="M19" s="464"/>
      <c r="N19" s="457"/>
      <c r="O19" s="458"/>
    </row>
    <row r="20" spans="1:16" x14ac:dyDescent="0.45">
      <c r="A20" s="412" t="s">
        <v>142</v>
      </c>
      <c r="B20" s="413"/>
      <c r="C20" s="413"/>
      <c r="D20" s="413"/>
      <c r="E20" s="413"/>
      <c r="F20" s="414"/>
      <c r="G20" s="481"/>
      <c r="H20" s="216"/>
      <c r="I20" s="216"/>
      <c r="J20" s="216"/>
      <c r="K20" s="216"/>
      <c r="L20" s="216"/>
      <c r="M20" s="216"/>
      <c r="N20" s="482"/>
      <c r="O20" s="483"/>
    </row>
    <row r="21" spans="1:16" ht="81.75" customHeight="1" x14ac:dyDescent="0.45">
      <c r="A21" s="412"/>
      <c r="B21" s="413"/>
      <c r="C21" s="413"/>
      <c r="D21" s="413"/>
      <c r="E21" s="413"/>
      <c r="F21" s="414"/>
      <c r="G21" s="481"/>
      <c r="H21" s="216"/>
      <c r="I21" s="216"/>
      <c r="J21" s="216"/>
      <c r="K21" s="216"/>
      <c r="L21" s="216"/>
      <c r="M21" s="216"/>
      <c r="N21" s="482"/>
      <c r="O21" s="483"/>
    </row>
    <row r="22" spans="1:16" x14ac:dyDescent="0.45">
      <c r="A22" s="425" t="s">
        <v>146</v>
      </c>
      <c r="B22" s="426"/>
      <c r="C22" s="426"/>
      <c r="D22" s="426"/>
      <c r="E22" s="426"/>
      <c r="F22" s="427"/>
      <c r="G22" s="418"/>
      <c r="H22" s="155"/>
      <c r="I22" s="155"/>
      <c r="J22" s="155"/>
      <c r="K22" s="155"/>
      <c r="L22" s="155"/>
      <c r="M22" s="155"/>
      <c r="N22" s="409"/>
      <c r="O22" s="156"/>
    </row>
    <row r="23" spans="1:16" ht="98.25" customHeight="1" x14ac:dyDescent="0.45">
      <c r="A23" s="490"/>
      <c r="B23" s="491"/>
      <c r="C23" s="491"/>
      <c r="D23" s="491"/>
      <c r="E23" s="491"/>
      <c r="F23" s="492"/>
      <c r="G23" s="465"/>
      <c r="H23" s="466"/>
      <c r="I23" s="466"/>
      <c r="J23" s="466"/>
      <c r="K23" s="466"/>
      <c r="L23" s="466"/>
      <c r="M23" s="466"/>
      <c r="N23" s="467"/>
      <c r="O23" s="468"/>
    </row>
    <row r="24" spans="1:16" ht="18" x14ac:dyDescent="0.55000000000000004">
      <c r="A24" s="489" t="s">
        <v>11</v>
      </c>
      <c r="B24" s="489"/>
      <c r="C24" s="489"/>
      <c r="D24" s="489"/>
      <c r="E24" s="489"/>
      <c r="F24" s="489"/>
      <c r="G24" s="489"/>
      <c r="H24" s="489"/>
      <c r="I24" s="489"/>
      <c r="J24" s="489"/>
      <c r="K24" s="489"/>
      <c r="L24" s="489"/>
      <c r="M24" s="489"/>
      <c r="N24" s="489"/>
      <c r="O24" s="489"/>
      <c r="P24" s="1"/>
    </row>
    <row r="25" spans="1:16" x14ac:dyDescent="0.45">
      <c r="A25" s="487" t="s">
        <v>145</v>
      </c>
      <c r="B25" s="488"/>
      <c r="C25" s="488"/>
      <c r="D25" s="488"/>
      <c r="E25" s="488"/>
      <c r="F25" s="488"/>
      <c r="G25" s="306" t="s">
        <v>202</v>
      </c>
      <c r="H25" s="306"/>
      <c r="I25" s="306"/>
      <c r="J25" s="306"/>
      <c r="K25" s="306"/>
      <c r="L25" s="306"/>
      <c r="M25" s="306"/>
      <c r="N25" s="306"/>
      <c r="O25" s="306"/>
      <c r="P25" s="34"/>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RowHeight="14.25" x14ac:dyDescent="0.45"/>
  <cols>
    <col min="17" max="17" width="14.1328125" customWidth="1"/>
  </cols>
  <sheetData>
    <row r="1" spans="1:18" ht="15.6" customHeight="1" x14ac:dyDescent="0.45">
      <c r="A1" s="60" t="s">
        <v>127</v>
      </c>
      <c r="B1" s="61"/>
      <c r="C1" s="61"/>
      <c r="D1" s="61"/>
      <c r="E1" s="61"/>
      <c r="F1" s="61"/>
      <c r="G1" s="61"/>
      <c r="H1" s="61"/>
      <c r="I1" s="61"/>
      <c r="J1" s="61"/>
      <c r="K1" s="61"/>
      <c r="L1" s="61"/>
      <c r="M1" s="61"/>
      <c r="N1" s="61"/>
      <c r="O1" s="61"/>
      <c r="P1" s="61"/>
    </row>
    <row r="2" spans="1:18" ht="15.6" customHeight="1" x14ac:dyDescent="0.45">
      <c r="A2" s="60"/>
      <c r="B2" s="61"/>
      <c r="C2" s="61"/>
      <c r="D2" s="61"/>
      <c r="E2" s="61"/>
      <c r="F2" s="61"/>
      <c r="G2" s="61"/>
      <c r="H2" s="61"/>
      <c r="I2" s="61"/>
      <c r="J2" s="61"/>
      <c r="K2" s="61"/>
      <c r="L2" s="61"/>
      <c r="M2" s="61"/>
      <c r="N2" s="61"/>
      <c r="O2" s="61"/>
      <c r="P2" s="61"/>
    </row>
    <row r="3" spans="1:18" ht="14.65" customHeight="1" thickBot="1" x14ac:dyDescent="0.5">
      <c r="A3" s="60"/>
      <c r="B3" s="61"/>
      <c r="C3" s="61"/>
      <c r="D3" s="61"/>
      <c r="E3" s="61"/>
      <c r="F3" s="61"/>
      <c r="G3" s="61"/>
      <c r="H3" s="61"/>
      <c r="I3" s="61"/>
      <c r="J3" s="61"/>
      <c r="K3" s="61"/>
      <c r="L3" s="61"/>
      <c r="M3" s="61"/>
      <c r="N3" s="61"/>
      <c r="O3" s="61"/>
      <c r="P3" s="61"/>
    </row>
    <row r="4" spans="1:18" ht="23.65" thickBot="1" x14ac:dyDescent="0.5">
      <c r="A4" s="229" t="s">
        <v>1</v>
      </c>
      <c r="B4" s="230"/>
      <c r="C4" s="230"/>
      <c r="D4" s="230"/>
      <c r="E4" s="230"/>
      <c r="F4" s="230"/>
      <c r="G4" s="230"/>
      <c r="H4" s="230"/>
      <c r="I4" s="230"/>
      <c r="J4" s="230"/>
      <c r="K4" s="230"/>
      <c r="L4" s="230"/>
      <c r="M4" s="230"/>
      <c r="N4" s="230"/>
      <c r="O4" s="230"/>
      <c r="P4" s="231"/>
    </row>
    <row r="5" spans="1:18" ht="23.65" thickBot="1" x14ac:dyDescent="0.5">
      <c r="A5" s="100" t="s">
        <v>2</v>
      </c>
      <c r="B5" s="101"/>
      <c r="C5" s="101"/>
      <c r="D5" s="101"/>
      <c r="E5" s="101"/>
      <c r="F5" s="101"/>
      <c r="G5" s="101"/>
      <c r="H5" s="101"/>
      <c r="I5" s="101"/>
      <c r="J5" s="101"/>
      <c r="K5" s="101"/>
      <c r="L5" s="101"/>
      <c r="M5" s="101"/>
      <c r="N5" s="101"/>
      <c r="O5" s="101"/>
      <c r="P5" s="102"/>
    </row>
    <row r="6" spans="1:18" ht="15" thickTop="1" thickBot="1" x14ac:dyDescent="0.5">
      <c r="A6" s="508" t="s">
        <v>128</v>
      </c>
      <c r="B6" s="509"/>
      <c r="C6" s="509"/>
      <c r="D6" s="509"/>
      <c r="E6" s="509"/>
      <c r="F6" s="509"/>
      <c r="G6" s="509"/>
      <c r="H6" s="509"/>
      <c r="I6" s="509"/>
      <c r="J6" s="509"/>
      <c r="K6" s="509"/>
      <c r="L6" s="509"/>
      <c r="M6" s="509"/>
      <c r="N6" s="509"/>
      <c r="O6" s="509"/>
      <c r="P6" s="509"/>
      <c r="Q6" s="327" t="s">
        <v>11</v>
      </c>
      <c r="R6" s="329"/>
    </row>
    <row r="7" spans="1:18" ht="15" thickTop="1" thickBot="1" x14ac:dyDescent="0.5">
      <c r="A7" s="508"/>
      <c r="B7" s="509"/>
      <c r="C7" s="509"/>
      <c r="D7" s="509"/>
      <c r="E7" s="509"/>
      <c r="F7" s="509"/>
      <c r="G7" s="509"/>
      <c r="H7" s="509"/>
      <c r="I7" s="509"/>
      <c r="J7" s="509"/>
      <c r="K7" s="509"/>
      <c r="L7" s="509"/>
      <c r="M7" s="509"/>
      <c r="N7" s="509"/>
      <c r="O7" s="509"/>
      <c r="P7" s="509"/>
      <c r="Q7" s="330"/>
      <c r="R7" s="332"/>
    </row>
    <row r="8" spans="1:18" ht="15" thickTop="1" thickBot="1" x14ac:dyDescent="0.5">
      <c r="A8" s="75"/>
      <c r="B8" s="76"/>
      <c r="C8" s="76"/>
      <c r="D8" s="76"/>
      <c r="E8" s="76"/>
      <c r="F8" s="76"/>
      <c r="G8" s="76"/>
      <c r="H8" s="76"/>
      <c r="I8" s="76"/>
      <c r="J8" s="76"/>
      <c r="K8" s="76"/>
      <c r="L8" s="76"/>
      <c r="M8" s="76"/>
      <c r="N8" s="76"/>
      <c r="O8" s="76"/>
      <c r="P8" s="76"/>
      <c r="Q8" s="335">
        <v>3</v>
      </c>
      <c r="R8" s="497" t="s">
        <v>125</v>
      </c>
    </row>
    <row r="9" spans="1:18" ht="15" thickTop="1" thickBot="1" x14ac:dyDescent="0.5">
      <c r="A9" s="75"/>
      <c r="B9" s="76"/>
      <c r="C9" s="76"/>
      <c r="D9" s="76"/>
      <c r="E9" s="76"/>
      <c r="F9" s="76"/>
      <c r="G9" s="76"/>
      <c r="H9" s="76"/>
      <c r="I9" s="76"/>
      <c r="J9" s="76"/>
      <c r="K9" s="76"/>
      <c r="L9" s="76"/>
      <c r="M9" s="76"/>
      <c r="N9" s="76"/>
      <c r="O9" s="76"/>
      <c r="P9" s="76"/>
      <c r="Q9" s="307"/>
      <c r="R9" s="498"/>
    </row>
    <row r="10" spans="1:18" ht="15" thickTop="1" thickBot="1" x14ac:dyDescent="0.5">
      <c r="A10" s="75"/>
      <c r="B10" s="76"/>
      <c r="C10" s="76"/>
      <c r="D10" s="76"/>
      <c r="E10" s="76"/>
      <c r="F10" s="76"/>
      <c r="G10" s="76"/>
      <c r="H10" s="76"/>
      <c r="I10" s="76"/>
      <c r="J10" s="76"/>
      <c r="K10" s="76"/>
      <c r="L10" s="76"/>
      <c r="M10" s="76"/>
      <c r="N10" s="76"/>
      <c r="O10" s="76"/>
      <c r="P10" s="76"/>
      <c r="Q10" s="307"/>
      <c r="R10" s="498"/>
    </row>
    <row r="11" spans="1:18" ht="15" thickTop="1" thickBot="1" x14ac:dyDescent="0.5">
      <c r="A11" s="75"/>
      <c r="B11" s="76"/>
      <c r="C11" s="76"/>
      <c r="D11" s="76"/>
      <c r="E11" s="76"/>
      <c r="F11" s="76"/>
      <c r="G11" s="76"/>
      <c r="H11" s="76"/>
      <c r="I11" s="76"/>
      <c r="J11" s="76"/>
      <c r="K11" s="76"/>
      <c r="L11" s="76"/>
      <c r="M11" s="76"/>
      <c r="N11" s="76"/>
      <c r="O11" s="76"/>
      <c r="P11" s="76"/>
      <c r="Q11" s="307"/>
      <c r="R11" s="498"/>
    </row>
    <row r="12" spans="1:18" ht="15" thickTop="1" thickBot="1" x14ac:dyDescent="0.5">
      <c r="A12" s="75"/>
      <c r="B12" s="76"/>
      <c r="C12" s="76"/>
      <c r="D12" s="76"/>
      <c r="E12" s="76"/>
      <c r="F12" s="76"/>
      <c r="G12" s="76"/>
      <c r="H12" s="76"/>
      <c r="I12" s="76"/>
      <c r="J12" s="76"/>
      <c r="K12" s="76"/>
      <c r="L12" s="76"/>
      <c r="M12" s="76"/>
      <c r="N12" s="76"/>
      <c r="O12" s="76"/>
      <c r="P12" s="76"/>
      <c r="Q12" s="307"/>
      <c r="R12" s="498"/>
    </row>
    <row r="13" spans="1:18" ht="15" thickTop="1" thickBot="1" x14ac:dyDescent="0.5">
      <c r="A13" s="75"/>
      <c r="B13" s="76"/>
      <c r="C13" s="76"/>
      <c r="D13" s="76"/>
      <c r="E13" s="76"/>
      <c r="F13" s="76"/>
      <c r="G13" s="76"/>
      <c r="H13" s="76"/>
      <c r="I13" s="76"/>
      <c r="J13" s="76"/>
      <c r="K13" s="76"/>
      <c r="L13" s="76"/>
      <c r="M13" s="76"/>
      <c r="N13" s="76"/>
      <c r="O13" s="76"/>
      <c r="P13" s="76"/>
      <c r="Q13" s="307"/>
      <c r="R13" s="498"/>
    </row>
    <row r="14" spans="1:18" ht="15" thickTop="1" thickBot="1" x14ac:dyDescent="0.5">
      <c r="A14" s="75"/>
      <c r="B14" s="76"/>
      <c r="C14" s="76"/>
      <c r="D14" s="76"/>
      <c r="E14" s="76"/>
      <c r="F14" s="76"/>
      <c r="G14" s="76"/>
      <c r="H14" s="76"/>
      <c r="I14" s="76"/>
      <c r="J14" s="76"/>
      <c r="K14" s="76"/>
      <c r="L14" s="76"/>
      <c r="M14" s="76"/>
      <c r="N14" s="76"/>
      <c r="O14" s="76"/>
      <c r="P14" s="76"/>
      <c r="Q14" s="307"/>
      <c r="R14" s="498"/>
    </row>
    <row r="15" spans="1:18" ht="15" thickTop="1" thickBot="1" x14ac:dyDescent="0.5">
      <c r="A15" s="75"/>
      <c r="B15" s="76"/>
      <c r="C15" s="76"/>
      <c r="D15" s="76"/>
      <c r="E15" s="76"/>
      <c r="F15" s="76"/>
      <c r="G15" s="76"/>
      <c r="H15" s="76"/>
      <c r="I15" s="76"/>
      <c r="J15" s="76"/>
      <c r="K15" s="76"/>
      <c r="L15" s="76"/>
      <c r="M15" s="76"/>
      <c r="N15" s="76"/>
      <c r="O15" s="76"/>
      <c r="P15" s="76"/>
      <c r="Q15" s="307"/>
      <c r="R15" s="498"/>
    </row>
    <row r="16" spans="1:18" ht="15" thickTop="1" thickBot="1" x14ac:dyDescent="0.5">
      <c r="A16" s="75"/>
      <c r="B16" s="76"/>
      <c r="C16" s="76"/>
      <c r="D16" s="76"/>
      <c r="E16" s="76"/>
      <c r="F16" s="76"/>
      <c r="G16" s="76"/>
      <c r="H16" s="76"/>
      <c r="I16" s="76"/>
      <c r="J16" s="76"/>
      <c r="K16" s="76"/>
      <c r="L16" s="76"/>
      <c r="M16" s="76"/>
      <c r="N16" s="76"/>
      <c r="O16" s="76"/>
      <c r="P16" s="76"/>
      <c r="Q16" s="307"/>
      <c r="R16" s="498"/>
    </row>
    <row r="17" spans="1:18" ht="15" thickTop="1" thickBot="1" x14ac:dyDescent="0.5">
      <c r="A17" s="75"/>
      <c r="B17" s="76"/>
      <c r="C17" s="76"/>
      <c r="D17" s="76"/>
      <c r="E17" s="76"/>
      <c r="F17" s="76"/>
      <c r="G17" s="76"/>
      <c r="H17" s="76"/>
      <c r="I17" s="76"/>
      <c r="J17" s="76"/>
      <c r="K17" s="76"/>
      <c r="L17" s="76"/>
      <c r="M17" s="76"/>
      <c r="N17" s="76"/>
      <c r="O17" s="76"/>
      <c r="P17" s="76"/>
      <c r="Q17" s="308"/>
      <c r="R17" s="499"/>
    </row>
    <row r="18" spans="1:18" ht="18" customHeight="1" thickTop="1" thickBot="1" x14ac:dyDescent="0.5">
      <c r="A18" s="501" t="s">
        <v>129</v>
      </c>
      <c r="B18" s="502"/>
      <c r="C18" s="502"/>
      <c r="D18" s="502"/>
      <c r="E18" s="502"/>
      <c r="F18" s="502"/>
      <c r="G18" s="502"/>
      <c r="H18" s="502"/>
      <c r="I18" s="502"/>
      <c r="J18" s="502"/>
      <c r="K18" s="502"/>
      <c r="L18" s="502"/>
      <c r="M18" s="502"/>
      <c r="N18" s="502"/>
      <c r="O18" s="502"/>
      <c r="P18" s="502"/>
      <c r="Q18" s="493"/>
      <c r="R18" s="494"/>
    </row>
    <row r="19" spans="1:18" ht="18.75" customHeight="1" thickTop="1" thickBot="1" x14ac:dyDescent="0.5">
      <c r="A19" s="501"/>
      <c r="B19" s="502"/>
      <c r="C19" s="502"/>
      <c r="D19" s="502"/>
      <c r="E19" s="502"/>
      <c r="F19" s="502"/>
      <c r="G19" s="502"/>
      <c r="H19" s="502"/>
      <c r="I19" s="502"/>
      <c r="J19" s="502"/>
      <c r="K19" s="502"/>
      <c r="L19" s="502"/>
      <c r="M19" s="502"/>
      <c r="N19" s="502"/>
      <c r="O19" s="502"/>
      <c r="P19" s="502"/>
      <c r="Q19" s="495"/>
      <c r="R19" s="496"/>
    </row>
    <row r="20" spans="1:18" ht="14.65" thickTop="1" x14ac:dyDescent="0.45">
      <c r="A20" s="77"/>
      <c r="B20" s="78"/>
      <c r="C20" s="78"/>
      <c r="D20" s="78"/>
      <c r="E20" s="78"/>
      <c r="F20" s="78"/>
      <c r="G20" s="78"/>
      <c r="H20" s="78"/>
      <c r="I20" s="78"/>
      <c r="J20" s="78"/>
      <c r="K20" s="78"/>
      <c r="L20" s="78"/>
      <c r="M20" s="78"/>
      <c r="N20" s="78"/>
      <c r="O20" s="78"/>
      <c r="P20" s="503"/>
      <c r="Q20" s="335">
        <v>1</v>
      </c>
      <c r="R20" s="497" t="s">
        <v>74</v>
      </c>
    </row>
    <row r="21" spans="1:18" x14ac:dyDescent="0.45">
      <c r="A21" s="504"/>
      <c r="B21" s="83"/>
      <c r="C21" s="83"/>
      <c r="D21" s="83"/>
      <c r="E21" s="83"/>
      <c r="F21" s="83"/>
      <c r="G21" s="83"/>
      <c r="H21" s="83"/>
      <c r="I21" s="83"/>
      <c r="J21" s="83"/>
      <c r="K21" s="83"/>
      <c r="L21" s="83"/>
      <c r="M21" s="83"/>
      <c r="N21" s="83"/>
      <c r="O21" s="83"/>
      <c r="P21" s="84"/>
      <c r="Q21" s="307"/>
      <c r="R21" s="498"/>
    </row>
    <row r="22" spans="1:18" x14ac:dyDescent="0.45">
      <c r="A22" s="504"/>
      <c r="B22" s="83"/>
      <c r="C22" s="83"/>
      <c r="D22" s="83"/>
      <c r="E22" s="83"/>
      <c r="F22" s="83"/>
      <c r="G22" s="83"/>
      <c r="H22" s="83"/>
      <c r="I22" s="83"/>
      <c r="J22" s="83"/>
      <c r="K22" s="83"/>
      <c r="L22" s="83"/>
      <c r="M22" s="83"/>
      <c r="N22" s="83"/>
      <c r="O22" s="83"/>
      <c r="P22" s="84"/>
      <c r="Q22" s="307"/>
      <c r="R22" s="498"/>
    </row>
    <row r="23" spans="1:18" x14ac:dyDescent="0.45">
      <c r="A23" s="504"/>
      <c r="B23" s="83"/>
      <c r="C23" s="83"/>
      <c r="D23" s="83"/>
      <c r="E23" s="83"/>
      <c r="F23" s="83"/>
      <c r="G23" s="83"/>
      <c r="H23" s="83"/>
      <c r="I23" s="83"/>
      <c r="J23" s="83"/>
      <c r="K23" s="83"/>
      <c r="L23" s="83"/>
      <c r="M23" s="83"/>
      <c r="N23" s="83"/>
      <c r="O23" s="83"/>
      <c r="P23" s="84"/>
      <c r="Q23" s="307"/>
      <c r="R23" s="498"/>
    </row>
    <row r="24" spans="1:18" x14ac:dyDescent="0.45">
      <c r="A24" s="504"/>
      <c r="B24" s="83"/>
      <c r="C24" s="83"/>
      <c r="D24" s="83"/>
      <c r="E24" s="83"/>
      <c r="F24" s="83"/>
      <c r="G24" s="83"/>
      <c r="H24" s="83"/>
      <c r="I24" s="83"/>
      <c r="J24" s="83"/>
      <c r="K24" s="83"/>
      <c r="L24" s="83"/>
      <c r="M24" s="83"/>
      <c r="N24" s="83"/>
      <c r="O24" s="83"/>
      <c r="P24" s="84"/>
      <c r="Q24" s="307"/>
      <c r="R24" s="498"/>
    </row>
    <row r="25" spans="1:18" x14ac:dyDescent="0.45">
      <c r="A25" s="504"/>
      <c r="B25" s="83"/>
      <c r="C25" s="83"/>
      <c r="D25" s="83"/>
      <c r="E25" s="83"/>
      <c r="F25" s="83"/>
      <c r="G25" s="83"/>
      <c r="H25" s="83"/>
      <c r="I25" s="83"/>
      <c r="J25" s="83"/>
      <c r="K25" s="83"/>
      <c r="L25" s="83"/>
      <c r="M25" s="83"/>
      <c r="N25" s="83"/>
      <c r="O25" s="83"/>
      <c r="P25" s="84"/>
      <c r="Q25" s="307"/>
      <c r="R25" s="498"/>
    </row>
    <row r="26" spans="1:18" ht="14.65" thickBot="1" x14ac:dyDescent="0.5">
      <c r="A26" s="505"/>
      <c r="B26" s="506"/>
      <c r="C26" s="506"/>
      <c r="D26" s="506"/>
      <c r="E26" s="506"/>
      <c r="F26" s="506"/>
      <c r="G26" s="506"/>
      <c r="H26" s="506"/>
      <c r="I26" s="506"/>
      <c r="J26" s="506"/>
      <c r="K26" s="506"/>
      <c r="L26" s="506"/>
      <c r="M26" s="506"/>
      <c r="N26" s="506"/>
      <c r="O26" s="506"/>
      <c r="P26" s="507"/>
      <c r="Q26" s="308"/>
      <c r="R26" s="499"/>
    </row>
    <row r="27" spans="1:18" ht="15" thickTop="1" thickBot="1" x14ac:dyDescent="0.5">
      <c r="A27" s="508" t="s">
        <v>126</v>
      </c>
      <c r="B27" s="509"/>
      <c r="C27" s="509"/>
      <c r="D27" s="509"/>
      <c r="E27" s="509"/>
      <c r="F27" s="509"/>
      <c r="G27" s="509"/>
      <c r="H27" s="509"/>
      <c r="I27" s="509"/>
      <c r="J27" s="509"/>
      <c r="K27" s="509"/>
      <c r="L27" s="509"/>
      <c r="M27" s="509"/>
      <c r="N27" s="509"/>
      <c r="O27" s="509"/>
      <c r="P27" s="509"/>
      <c r="Q27" s="493"/>
      <c r="R27" s="494"/>
    </row>
    <row r="28" spans="1:18" ht="15" thickTop="1" thickBot="1" x14ac:dyDescent="0.5">
      <c r="A28" s="510"/>
      <c r="B28" s="511"/>
      <c r="C28" s="511"/>
      <c r="D28" s="511"/>
      <c r="E28" s="511"/>
      <c r="F28" s="511"/>
      <c r="G28" s="511"/>
      <c r="H28" s="511"/>
      <c r="I28" s="511"/>
      <c r="J28" s="511"/>
      <c r="K28" s="511"/>
      <c r="L28" s="511"/>
      <c r="M28" s="511"/>
      <c r="N28" s="511"/>
      <c r="O28" s="511"/>
      <c r="P28" s="511"/>
      <c r="Q28" s="495"/>
      <c r="R28" s="496"/>
    </row>
    <row r="29" spans="1:18" ht="14.65" thickBot="1" x14ac:dyDescent="0.5">
      <c r="A29" s="513"/>
      <c r="B29" s="514"/>
      <c r="C29" s="514"/>
      <c r="D29" s="514"/>
      <c r="E29" s="514"/>
      <c r="F29" s="514"/>
      <c r="G29" s="514"/>
      <c r="H29" s="514"/>
      <c r="I29" s="514"/>
      <c r="J29" s="514"/>
      <c r="K29" s="514"/>
      <c r="L29" s="514"/>
      <c r="M29" s="514"/>
      <c r="N29" s="514"/>
      <c r="O29" s="514"/>
      <c r="P29" s="514"/>
      <c r="Q29" s="335">
        <v>2</v>
      </c>
      <c r="R29" s="497" t="s">
        <v>100</v>
      </c>
    </row>
    <row r="30" spans="1:18" ht="15" thickTop="1" thickBot="1" x14ac:dyDescent="0.5">
      <c r="A30" s="515"/>
      <c r="B30" s="76"/>
      <c r="C30" s="76"/>
      <c r="D30" s="76"/>
      <c r="E30" s="76"/>
      <c r="F30" s="76"/>
      <c r="G30" s="76"/>
      <c r="H30" s="76"/>
      <c r="I30" s="76"/>
      <c r="J30" s="76"/>
      <c r="K30" s="76"/>
      <c r="L30" s="76"/>
      <c r="M30" s="76"/>
      <c r="N30" s="76"/>
      <c r="O30" s="76"/>
      <c r="P30" s="76"/>
      <c r="Q30" s="307"/>
      <c r="R30" s="498"/>
    </row>
    <row r="31" spans="1:18" ht="15" thickTop="1" thickBot="1" x14ac:dyDescent="0.5">
      <c r="A31" s="515"/>
      <c r="B31" s="76"/>
      <c r="C31" s="76"/>
      <c r="D31" s="76"/>
      <c r="E31" s="76"/>
      <c r="F31" s="76"/>
      <c r="G31" s="76"/>
      <c r="H31" s="76"/>
      <c r="I31" s="76"/>
      <c r="J31" s="76"/>
      <c r="K31" s="76"/>
      <c r="L31" s="76"/>
      <c r="M31" s="76"/>
      <c r="N31" s="76"/>
      <c r="O31" s="76"/>
      <c r="P31" s="76"/>
      <c r="Q31" s="307"/>
      <c r="R31" s="498"/>
    </row>
    <row r="32" spans="1:18" ht="15" thickTop="1" thickBot="1" x14ac:dyDescent="0.5">
      <c r="A32" s="515"/>
      <c r="B32" s="76"/>
      <c r="C32" s="76"/>
      <c r="D32" s="76"/>
      <c r="E32" s="76"/>
      <c r="F32" s="76"/>
      <c r="G32" s="76"/>
      <c r="H32" s="76"/>
      <c r="I32" s="76"/>
      <c r="J32" s="76"/>
      <c r="K32" s="76"/>
      <c r="L32" s="76"/>
      <c r="M32" s="76"/>
      <c r="N32" s="76"/>
      <c r="O32" s="76"/>
      <c r="P32" s="76"/>
      <c r="Q32" s="307"/>
      <c r="R32" s="498"/>
    </row>
    <row r="33" spans="1:20" ht="18.75" thickTop="1" thickBot="1" x14ac:dyDescent="0.6">
      <c r="A33" s="515"/>
      <c r="B33" s="76"/>
      <c r="C33" s="76"/>
      <c r="D33" s="76"/>
      <c r="E33" s="76"/>
      <c r="F33" s="76"/>
      <c r="G33" s="76"/>
      <c r="H33" s="76"/>
      <c r="I33" s="76"/>
      <c r="J33" s="76"/>
      <c r="K33" s="76"/>
      <c r="L33" s="76"/>
      <c r="M33" s="76"/>
      <c r="N33" s="76"/>
      <c r="O33" s="76"/>
      <c r="P33" s="76"/>
      <c r="Q33" s="307"/>
      <c r="R33" s="498"/>
      <c r="T33" s="1"/>
    </row>
    <row r="34" spans="1:20" ht="15" thickTop="1" thickBot="1" x14ac:dyDescent="0.5">
      <c r="A34" s="515"/>
      <c r="B34" s="76"/>
      <c r="C34" s="76"/>
      <c r="D34" s="76"/>
      <c r="E34" s="76"/>
      <c r="F34" s="76"/>
      <c r="G34" s="76"/>
      <c r="H34" s="76"/>
      <c r="I34" s="76"/>
      <c r="J34" s="76"/>
      <c r="K34" s="76"/>
      <c r="L34" s="76"/>
      <c r="M34" s="76"/>
      <c r="N34" s="76"/>
      <c r="O34" s="76"/>
      <c r="P34" s="76"/>
      <c r="Q34" s="307"/>
      <c r="R34" s="498"/>
    </row>
    <row r="35" spans="1:20" ht="15" thickTop="1" thickBot="1" x14ac:dyDescent="0.5">
      <c r="A35" s="515"/>
      <c r="B35" s="76"/>
      <c r="C35" s="76"/>
      <c r="D35" s="76"/>
      <c r="E35" s="76"/>
      <c r="F35" s="76"/>
      <c r="G35" s="76"/>
      <c r="H35" s="76"/>
      <c r="I35" s="76"/>
      <c r="J35" s="76"/>
      <c r="K35" s="76"/>
      <c r="L35" s="76"/>
      <c r="M35" s="76"/>
      <c r="N35" s="76"/>
      <c r="O35" s="76"/>
      <c r="P35" s="76"/>
      <c r="Q35" s="307"/>
      <c r="R35" s="498"/>
    </row>
    <row r="36" spans="1:20" ht="15" thickTop="1" thickBot="1" x14ac:dyDescent="0.5">
      <c r="A36" s="515"/>
      <c r="B36" s="76"/>
      <c r="C36" s="76"/>
      <c r="D36" s="76"/>
      <c r="E36" s="76"/>
      <c r="F36" s="76"/>
      <c r="G36" s="76"/>
      <c r="H36" s="76"/>
      <c r="I36" s="76"/>
      <c r="J36" s="76"/>
      <c r="K36" s="76"/>
      <c r="L36" s="76"/>
      <c r="M36" s="76"/>
      <c r="N36" s="76"/>
      <c r="O36" s="76"/>
      <c r="P36" s="76"/>
      <c r="Q36" s="307"/>
      <c r="R36" s="498"/>
    </row>
    <row r="37" spans="1:20" ht="86.25" customHeight="1" thickTop="1" thickBot="1" x14ac:dyDescent="0.5">
      <c r="A37" s="516"/>
      <c r="B37" s="517"/>
      <c r="C37" s="517"/>
      <c r="D37" s="517"/>
      <c r="E37" s="517"/>
      <c r="F37" s="517"/>
      <c r="G37" s="517"/>
      <c r="H37" s="517"/>
      <c r="I37" s="517"/>
      <c r="J37" s="517"/>
      <c r="K37" s="517"/>
      <c r="L37" s="517"/>
      <c r="M37" s="517"/>
      <c r="N37" s="517"/>
      <c r="O37" s="517"/>
      <c r="P37" s="517"/>
      <c r="Q37" s="308"/>
      <c r="R37" s="499"/>
    </row>
    <row r="38" spans="1:20" ht="18.399999999999999" thickBot="1" x14ac:dyDescent="0.6">
      <c r="A38" s="512"/>
      <c r="B38" s="512"/>
      <c r="C38" s="512"/>
      <c r="D38" s="512"/>
      <c r="E38" s="512"/>
      <c r="F38" s="1"/>
      <c r="G38" s="1"/>
      <c r="H38" s="1"/>
      <c r="I38" s="1"/>
      <c r="J38" s="1"/>
      <c r="K38" s="1"/>
      <c r="L38" s="1"/>
      <c r="M38" s="1"/>
      <c r="N38" s="205" t="s">
        <v>19</v>
      </c>
      <c r="O38" s="206"/>
      <c r="P38" s="206"/>
      <c r="Q38" s="38">
        <f>SUM(Q29+Q20+Q8)</f>
        <v>6</v>
      </c>
      <c r="R38" s="37" t="s">
        <v>65</v>
      </c>
    </row>
    <row r="39" spans="1:20" x14ac:dyDescent="0.45">
      <c r="A39" s="500"/>
      <c r="B39" s="500"/>
      <c r="C39" s="500"/>
      <c r="E39" s="34"/>
    </row>
    <row r="40" spans="1:20" x14ac:dyDescent="0.45">
      <c r="A40" s="500"/>
      <c r="B40" s="500"/>
      <c r="C40" s="500"/>
      <c r="E40" s="34"/>
      <c r="J40" s="2"/>
      <c r="K40" s="2"/>
      <c r="L40" s="2"/>
      <c r="M40" s="2"/>
      <c r="N40" s="2"/>
      <c r="O40" s="2"/>
      <c r="P40" s="2"/>
    </row>
    <row r="41" spans="1:20" x14ac:dyDescent="0.45">
      <c r="A41" s="500"/>
      <c r="B41" s="500"/>
      <c r="C41" s="500"/>
      <c r="E41" s="34"/>
    </row>
    <row r="42" spans="1:20" x14ac:dyDescent="0.45">
      <c r="A42" s="500"/>
      <c r="B42" s="500"/>
      <c r="C42" s="500"/>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E14" sqref="E14"/>
    </sheetView>
  </sheetViews>
  <sheetFormatPr defaultRowHeight="14.25" x14ac:dyDescent="0.45"/>
  <cols>
    <col min="6" max="6" width="9.59765625" customWidth="1"/>
  </cols>
  <sheetData>
    <row r="2" spans="2:6" ht="14.65" thickBot="1" x14ac:dyDescent="0.5">
      <c r="B2" s="518" t="s">
        <v>112</v>
      </c>
      <c r="C2" s="518"/>
      <c r="D2" s="518"/>
      <c r="E2" s="39" t="s">
        <v>113</v>
      </c>
      <c r="F2" s="39" t="s">
        <v>114</v>
      </c>
    </row>
    <row r="3" spans="2:6" x14ac:dyDescent="0.45">
      <c r="B3" s="531" t="s">
        <v>115</v>
      </c>
      <c r="C3" s="532"/>
      <c r="D3" s="533"/>
      <c r="E3" s="32">
        <f>'H&amp;S Overview'!G49</f>
        <v>8</v>
      </c>
      <c r="F3" s="5">
        <v>10</v>
      </c>
    </row>
    <row r="4" spans="2:6" x14ac:dyDescent="0.45">
      <c r="B4" s="200" t="s">
        <v>116</v>
      </c>
      <c r="C4" s="201"/>
      <c r="D4" s="534"/>
      <c r="E4" s="32">
        <f>'Machine Shop'!N44</f>
        <v>16</v>
      </c>
      <c r="F4" s="5">
        <v>20</v>
      </c>
    </row>
    <row r="5" spans="2:6" x14ac:dyDescent="0.45">
      <c r="B5" s="200" t="s">
        <v>117</v>
      </c>
      <c r="C5" s="201"/>
      <c r="D5" s="534"/>
      <c r="E5" s="32">
        <f>'Engine Strip'!P38</f>
        <v>23</v>
      </c>
      <c r="F5" s="5">
        <v>25</v>
      </c>
    </row>
    <row r="6" spans="2:6" x14ac:dyDescent="0.45">
      <c r="B6" s="200" t="s">
        <v>118</v>
      </c>
      <c r="C6" s="201"/>
      <c r="D6" s="534"/>
      <c r="E6" s="32">
        <f>Suspension!O23</f>
        <v>15.5</v>
      </c>
      <c r="F6" s="5">
        <v>17</v>
      </c>
    </row>
    <row r="7" spans="2:6" x14ac:dyDescent="0.45">
      <c r="B7" s="200" t="s">
        <v>119</v>
      </c>
      <c r="C7" s="201"/>
      <c r="D7" s="534"/>
      <c r="E7" s="32">
        <f>'Ad Manufacturing'!P22</f>
        <v>6.5</v>
      </c>
      <c r="F7" s="5">
        <v>12</v>
      </c>
    </row>
    <row r="8" spans="2:6" x14ac:dyDescent="0.45">
      <c r="B8" s="200" t="s">
        <v>120</v>
      </c>
      <c r="C8" s="201"/>
      <c r="D8" s="534"/>
      <c r="E8" s="32">
        <f>Composites!P24</f>
        <v>7</v>
      </c>
      <c r="F8" s="5">
        <v>10</v>
      </c>
    </row>
    <row r="9" spans="2:6" x14ac:dyDescent="0.45">
      <c r="B9" s="535" t="s">
        <v>144</v>
      </c>
      <c r="C9" s="536"/>
      <c r="D9" s="537"/>
      <c r="E9" s="43" t="s">
        <v>202</v>
      </c>
      <c r="F9" s="10" t="s">
        <v>145</v>
      </c>
    </row>
    <row r="10" spans="2:6" ht="14.65" thickBot="1" x14ac:dyDescent="0.5">
      <c r="B10" s="525" t="s">
        <v>143</v>
      </c>
      <c r="C10" s="526"/>
      <c r="D10" s="527"/>
      <c r="E10" s="43" cm="1">
        <f t="array" ref="E10">CPD!Q38:Q38</f>
        <v>6</v>
      </c>
      <c r="F10" s="10">
        <v>6</v>
      </c>
    </row>
    <row r="11" spans="2:6" ht="14.65" thickBot="1" x14ac:dyDescent="0.5">
      <c r="B11" s="528" t="s">
        <v>121</v>
      </c>
      <c r="C11" s="529"/>
      <c r="D11" s="530"/>
      <c r="E11" s="44">
        <f>SUM(E3:E10)</f>
        <v>82</v>
      </c>
      <c r="F11" s="41">
        <f>F3+F4+F5+F6+F7+F8+F10</f>
        <v>100</v>
      </c>
    </row>
    <row r="12" spans="2:6" ht="14.65" thickBot="1" x14ac:dyDescent="0.5">
      <c r="B12" s="519" t="s">
        <v>122</v>
      </c>
      <c r="C12" s="520"/>
      <c r="D12" s="521"/>
      <c r="E12" s="45">
        <v>80.099999999999994</v>
      </c>
      <c r="F12" s="40">
        <v>100</v>
      </c>
    </row>
    <row r="13" spans="2:6" ht="14.65" thickBot="1" x14ac:dyDescent="0.5"/>
    <row r="14" spans="2:6" ht="14.65" thickBot="1" x14ac:dyDescent="0.5">
      <c r="B14" s="522" t="s">
        <v>123</v>
      </c>
      <c r="C14" s="523"/>
      <c r="D14" s="524"/>
      <c r="E14" s="538">
        <f>(E11*0.75)+(E12*0.25)</f>
        <v>81.525000000000006</v>
      </c>
      <c r="F14" s="42"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2ED8EE1D-E6D3-441E-B04D-212B504C615B}">
  <ds:schemaRefs>
    <ds:schemaRef ds:uri="http://schemas.microsoft.com/office/infopath/2007/PartnerControls"/>
    <ds:schemaRef ds:uri="http://purl.org/dc/dcmitype/"/>
    <ds:schemaRef ds:uri="7da2dc2f-10e7-442f-ad91-645aa4b47b8a"/>
    <ds:schemaRef ds:uri="http://schemas.openxmlformats.org/package/2006/metadata/core-properties"/>
    <ds:schemaRef ds:uri="http://schemas.microsoft.com/office/2006/metadata/properties"/>
    <ds:schemaRef ds:uri="http://schemas.microsoft.com/office/2006/documentManagement/types"/>
    <ds:schemaRef ds:uri="http://purl.org/dc/elements/1.1/"/>
    <ds:schemaRef ds:uri="http://purl.org/dc/terms/"/>
    <ds:schemaRef ds:uri="c9412f1f-c5de-433b-90f0-e30b35783b17"/>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