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 activeTab="5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FINAL" sheetId="9" r:id="rId6"/>
  </sheets>
  <calcPr calcId="152511"/>
</workbook>
</file>

<file path=xl/calcChain.xml><?xml version="1.0" encoding="utf-8"?>
<calcChain xmlns="http://schemas.openxmlformats.org/spreadsheetml/2006/main">
  <c r="H35" i="9" l="1"/>
  <c r="H31" i="9"/>
  <c r="H37" i="9" s="1"/>
  <c r="H20" i="9"/>
  <c r="H12" i="9"/>
  <c r="U17" i="1"/>
  <c r="S16" i="1"/>
  <c r="V15" i="1"/>
  <c r="U14" i="1"/>
  <c r="V13" i="1"/>
  <c r="S12" i="1"/>
  <c r="S11" i="1"/>
  <c r="S10" i="1"/>
  <c r="S9" i="1"/>
  <c r="T8" i="1"/>
  <c r="V7" i="1"/>
  <c r="U6" i="1"/>
  <c r="P25" i="1"/>
  <c r="O17" i="1"/>
  <c r="O16" i="1"/>
  <c r="P15" i="1"/>
  <c r="O14" i="1"/>
  <c r="O25" i="1" s="1"/>
  <c r="P13" i="1"/>
  <c r="O12" i="1"/>
  <c r="O11" i="1"/>
  <c r="O10" i="1"/>
  <c r="O9" i="1"/>
  <c r="P8" i="1"/>
  <c r="P7" i="1"/>
  <c r="O6" i="1"/>
  <c r="J6" i="1"/>
  <c r="D15" i="3"/>
  <c r="E15" i="3"/>
  <c r="F15" i="3"/>
  <c r="G15" i="3"/>
  <c r="H15" i="3"/>
  <c r="E15" i="2"/>
  <c r="F15" i="2"/>
  <c r="G15" i="2"/>
  <c r="H15" i="2"/>
  <c r="I15" i="2"/>
  <c r="K15" i="2"/>
  <c r="E14" i="7"/>
  <c r="F14" i="7"/>
  <c r="G14" i="7"/>
  <c r="D17" i="4"/>
  <c r="E17" i="4"/>
  <c r="F17" i="4"/>
  <c r="G17" i="4"/>
  <c r="H17" i="4"/>
  <c r="I17" i="4"/>
  <c r="H21" i="9" l="1"/>
  <c r="H42" i="9" s="1"/>
  <c r="H43" i="9" s="1"/>
  <c r="H47" i="9" s="1"/>
  <c r="U25" i="1"/>
  <c r="S20" i="1"/>
  <c r="T20" i="1"/>
  <c r="S22" i="1" l="1"/>
  <c r="V22" i="1" s="1"/>
  <c r="V25" i="1" s="1"/>
  <c r="T25" i="1"/>
  <c r="M25" i="1"/>
  <c r="N25" i="1"/>
  <c r="K25" i="1"/>
  <c r="L25" i="1"/>
  <c r="I25" i="1"/>
  <c r="J25" i="1"/>
  <c r="G25" i="1"/>
  <c r="H25" i="1"/>
  <c r="E25" i="1"/>
  <c r="F25" i="1"/>
  <c r="S25" i="1" l="1"/>
</calcChain>
</file>

<file path=xl/sharedStrings.xml><?xml version="1.0" encoding="utf-8"?>
<sst xmlns="http://schemas.openxmlformats.org/spreadsheetml/2006/main" count="194" uniqueCount="81">
  <si>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</si>
  <si>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</si>
  <si>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</si>
  <si>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</si>
  <si>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</si>
  <si>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</si>
  <si>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</si>
  <si>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</si>
  <si>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</si>
  <si>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</si>
  <si>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</si>
  <si>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</si>
  <si>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</si>
  <si>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</si>
  <si>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</si>
  <si>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</si>
  <si>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</si>
  <si>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</si>
  <si>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</si>
  <si>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Profit and Loss</t>
  </si>
  <si>
    <t>Account</t>
  </si>
  <si>
    <t>Balance Sheet</t>
  </si>
  <si>
    <t>Profit for the Period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</si>
  <si>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</si>
  <si>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</si>
  <si>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</si>
  <si>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</si>
  <si>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</si>
  <si>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</si>
  <si>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</si>
  <si>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</si>
  <si>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</si>
  <si>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</si>
  <si>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</si>
  <si>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</si>
  <si>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</si>
  <si>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Net</t>
  </si>
  <si>
    <t xml:space="preserve">From </t>
  </si>
  <si>
    <t>Debtors</t>
  </si>
  <si>
    <t>B/P</t>
  </si>
  <si>
    <t>Discount</t>
  </si>
  <si>
    <t>Allowed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</si>
  <si>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</si>
  <si>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</si>
  <si>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</si>
  <si>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</si>
  <si>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Purchases </t>
  </si>
  <si>
    <t>Gross Profit</t>
  </si>
  <si>
    <t>Less : expenses</t>
  </si>
  <si>
    <t xml:space="preserve">    Discount Allowed</t>
  </si>
  <si>
    <t>Net Profit</t>
  </si>
  <si>
    <t>Current Assets</t>
  </si>
  <si>
    <t xml:space="preserve">    Trade Debtors</t>
  </si>
  <si>
    <t>Current Liabilities</t>
  </si>
  <si>
    <t xml:space="preserve">    Trade Creditors</t>
  </si>
  <si>
    <t>Represented by :</t>
  </si>
  <si>
    <t>Profit for the year</t>
  </si>
  <si>
    <t xml:space="preserve">     month ended 31st January 2000</t>
  </si>
  <si>
    <t xml:space="preserve">    Cash at Bank</t>
  </si>
  <si>
    <t>Cash purchases</t>
  </si>
  <si>
    <t>Cash sales</t>
  </si>
  <si>
    <t>Bank</t>
  </si>
  <si>
    <t>Discount Allowed</t>
  </si>
  <si>
    <t>B</t>
  </si>
  <si>
    <t>P</t>
  </si>
  <si>
    <t>Nash Ltd</t>
  </si>
  <si>
    <t>Kelly Ltd</t>
  </si>
  <si>
    <t>Printing</t>
  </si>
  <si>
    <t>Mr Griffiths</t>
  </si>
  <si>
    <t>Mr Graham</t>
  </si>
  <si>
    <t>Rent</t>
  </si>
  <si>
    <t>Drawings</t>
  </si>
  <si>
    <t>BT</t>
  </si>
  <si>
    <t>Telephone</t>
  </si>
  <si>
    <t>Jackson Ltd</t>
  </si>
  <si>
    <t xml:space="preserve">    Printing</t>
  </si>
  <si>
    <t xml:space="preserve">    Telephone</t>
  </si>
  <si>
    <t xml:space="preserve">    Rent</t>
  </si>
  <si>
    <t>Balance Sheet at 31st January 2000</t>
  </si>
  <si>
    <t xml:space="preserve">    Vat Payable</t>
  </si>
  <si>
    <t>less: Drawings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</si>
</sst>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0" fontId="2" fillId="0" borderId="2" xfId="0" applyFont="1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2" xfId="0" applyFont="1" applyFill="1" applyBorder="1"/>
    <xf numFmtId="0" fontId="4" fillId="0" borderId="0" xfId="0" applyFont="1"/>
    <xf numFmtId="0" fontId="4" fillId="0" borderId="0" xfId="0" applyFont="1" applyBorder="1"/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" fontId="4" fillId="0" borderId="0" xfId="0" applyNumberFormat="1" applyFont="1"/>
    <xf numFmtId="1" fontId="4" fillId="0" borderId="1" xfId="0" applyNumberFormat="1" applyFont="1" applyBorder="1"/>
    <xf numFmtId="0" fontId="4" fillId="0" borderId="0" xfId="0" applyFont="1" applyFill="1" applyBorder="1"/>
    <xf numFmtId="1" fontId="4" fillId="0" borderId="6" xfId="0" applyNumberFormat="1" applyFont="1" applyBorder="1"/>
    <xf numFmtId="1" fontId="4" fillId="0" borderId="5" xfId="0" applyNumberFormat="1" applyFont="1" applyBorder="1"/>
    <xf numFmtId="1" fontId="4" fillId="0" borderId="4" xfId="0" applyNumberFormat="1" applyFont="1" applyBorder="1"/>
    <xf numFmtId="1" fontId="4" fillId="0" borderId="0" xfId="0" applyNumberFormat="1" applyFont="1" applyBorder="1"/>
    <xf numFmtId="1" fontId="4" fillId="0" borderId="7" xfId="0" applyNumberFormat="1" applyFont="1" applyBorder="1"/>
    <xf numFmtId="0" fontId="4" fillId="0" borderId="2" xfId="0" applyFont="1" applyBorder="1"/>
    <xf numFmtId="1" fontId="4" fillId="0" borderId="2" xfId="0" applyNumberFormat="1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activeCell="V13" sqref="V13"/>
    </sheetView>
  </sheetViews>
  <sheetFormatPr defaultRowHeight="12.75" x14ac:dyDescent="0.2"/>
  <cols>
    <col min="1" max="1" width="22.42578125" customWidth="1"/>
    <col min="2" max="2" width="4.42578125" customWidth="1"/>
    <col min="3" max="3" width="11.42578125" customWidth="1"/>
    <col min="5" max="5" width="11.7109375" customWidth="1"/>
    <col min="6" max="6" width="8.85546875" customWidth="1"/>
    <col min="7" max="8" width="10.42578125" customWidth="1"/>
    <col min="9" max="9" width="9.140625" customWidth="1"/>
    <col min="10" max="10" width="9.85546875" customWidth="1"/>
    <col min="11" max="11" width="7.7109375" customWidth="1"/>
    <col min="12" max="12" width="10.42578125" customWidth="1"/>
    <col min="13" max="13" width="11.28515625" customWidth="1"/>
    <col min="14" max="14" width="7.5703125" customWidth="1"/>
    <col min="17" max="17" width="8.140625" customWidth="1"/>
    <col min="18" max="18" width="9.7109375" customWidth="1"/>
    <col min="19" max="20" width="8.42578125" customWidth="1"/>
  </cols>
  <sheetData>
    <row r="1" spans="1:22" ht="15" x14ac:dyDescent="0.2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  <row r="2" spans="1:22" ht="15" x14ac:dyDescent="0.2">
      <c r="A2" s="21" t="s">
        <v>8</v>
      </c>
      <c r="B2" s="22" t="s">
        <v>39</v>
      </c>
      <c r="C2" s="23" t="s">
        <v>4</v>
      </c>
      <c r="D2" s="24" t="s">
        <v>5</v>
      </c>
      <c r="E2" s="23" t="s">
        <v>6</v>
      </c>
      <c r="F2" s="24" t="s">
        <v>7</v>
      </c>
      <c r="G2" s="20" t="s">
        <v>10</v>
      </c>
      <c r="H2" s="25" t="s">
        <v>11</v>
      </c>
      <c r="I2" s="23" t="s">
        <v>14</v>
      </c>
      <c r="J2" s="24" t="s">
        <v>13</v>
      </c>
      <c r="K2" s="23" t="s">
        <v>14</v>
      </c>
      <c r="L2" s="24" t="s">
        <v>15</v>
      </c>
      <c r="M2" s="23" t="s">
        <v>16</v>
      </c>
      <c r="N2" s="24" t="s">
        <v>7</v>
      </c>
      <c r="O2" s="23" t="s">
        <v>17</v>
      </c>
      <c r="P2" s="24" t="s">
        <v>5</v>
      </c>
      <c r="Q2" s="41" t="s">
        <v>18</v>
      </c>
      <c r="R2" s="42"/>
      <c r="S2" s="43" t="s">
        <v>19</v>
      </c>
      <c r="T2" s="44"/>
      <c r="U2" s="41" t="s">
        <v>21</v>
      </c>
      <c r="V2" s="44"/>
    </row>
    <row r="3" spans="1:22" ht="15" x14ac:dyDescent="0.2">
      <c r="A3" s="21"/>
      <c r="B3" s="22"/>
      <c r="C3" s="20"/>
      <c r="D3" s="25"/>
      <c r="E3" s="20"/>
      <c r="F3" s="25"/>
      <c r="G3" s="20"/>
      <c r="H3" s="25"/>
      <c r="I3" s="20"/>
      <c r="J3" s="25"/>
      <c r="K3" s="20"/>
      <c r="L3" s="25"/>
      <c r="M3" s="20"/>
      <c r="N3" s="25"/>
      <c r="O3" s="20"/>
      <c r="P3" s="25"/>
      <c r="Q3" s="20"/>
      <c r="R3" s="21"/>
      <c r="S3" s="43" t="s">
        <v>20</v>
      </c>
      <c r="T3" s="44"/>
      <c r="U3" s="20"/>
      <c r="V3" s="25"/>
    </row>
    <row r="4" spans="1:22" ht="15" x14ac:dyDescent="0.2">
      <c r="A4" s="26"/>
      <c r="B4" s="27"/>
      <c r="C4" s="23" t="s">
        <v>2</v>
      </c>
      <c r="D4" s="24" t="s">
        <v>3</v>
      </c>
      <c r="E4" s="23" t="s">
        <v>2</v>
      </c>
      <c r="F4" s="24" t="s">
        <v>3</v>
      </c>
      <c r="G4" s="23" t="s">
        <v>2</v>
      </c>
      <c r="H4" s="24" t="s">
        <v>3</v>
      </c>
      <c r="I4" s="23" t="s">
        <v>2</v>
      </c>
      <c r="J4" s="24" t="s">
        <v>3</v>
      </c>
      <c r="K4" s="23" t="s">
        <v>2</v>
      </c>
      <c r="L4" s="24" t="s">
        <v>3</v>
      </c>
      <c r="M4" s="23" t="s">
        <v>2</v>
      </c>
      <c r="N4" s="24" t="s">
        <v>3</v>
      </c>
      <c r="O4" s="23" t="s">
        <v>2</v>
      </c>
      <c r="P4" s="24" t="s">
        <v>3</v>
      </c>
      <c r="Q4" s="23" t="s">
        <v>2</v>
      </c>
      <c r="R4" s="24" t="s">
        <v>3</v>
      </c>
      <c r="S4" s="23" t="s">
        <v>2</v>
      </c>
      <c r="T4" s="24" t="s">
        <v>3</v>
      </c>
      <c r="U4" s="23" t="s">
        <v>2</v>
      </c>
      <c r="V4" s="24" t="s">
        <v>3</v>
      </c>
    </row>
    <row r="5" spans="1:22" ht="15" x14ac:dyDescent="0.2">
      <c r="A5" s="21"/>
      <c r="B5" s="22"/>
      <c r="C5" s="20"/>
      <c r="D5" s="25"/>
      <c r="E5" s="20"/>
      <c r="F5" s="25"/>
      <c r="G5" s="20"/>
      <c r="H5" s="25"/>
      <c r="I5" s="20"/>
      <c r="J5" s="25"/>
      <c r="K5" s="20"/>
      <c r="L5" s="25"/>
      <c r="M5" s="20"/>
      <c r="N5" s="25"/>
      <c r="O5" s="20"/>
      <c r="P5" s="25"/>
      <c r="Q5" s="20"/>
      <c r="R5" s="25"/>
      <c r="S5" s="20"/>
      <c r="T5" s="25"/>
      <c r="U5" s="20"/>
      <c r="V5" s="25"/>
    </row>
    <row r="6" spans="1:22" ht="15" x14ac:dyDescent="0.2">
      <c r="A6" s="21" t="s">
        <v>38</v>
      </c>
      <c r="B6" s="22" t="s">
        <v>63</v>
      </c>
      <c r="C6" s="20"/>
      <c r="D6" s="25"/>
      <c r="E6" s="20">
        <v>8400</v>
      </c>
      <c r="F6" s="25"/>
      <c r="G6" s="20"/>
      <c r="H6" s="25"/>
      <c r="I6" s="20"/>
      <c r="J6" s="25">
        <f>4465+335</f>
        <v>4800</v>
      </c>
      <c r="K6" s="20"/>
      <c r="L6" s="25"/>
      <c r="M6" s="20"/>
      <c r="N6" s="25"/>
      <c r="O6" s="20">
        <f>E6-J6</f>
        <v>3600</v>
      </c>
      <c r="P6" s="25"/>
      <c r="Q6" s="28"/>
      <c r="R6" s="29"/>
      <c r="S6" s="20"/>
      <c r="T6" s="25"/>
      <c r="U6" s="20">
        <f>O6</f>
        <v>3600</v>
      </c>
      <c r="V6" s="25"/>
    </row>
    <row r="7" spans="1:22" ht="15" x14ac:dyDescent="0.2">
      <c r="A7" s="21" t="s">
        <v>1</v>
      </c>
      <c r="B7" s="22" t="s">
        <v>63</v>
      </c>
      <c r="C7" s="20"/>
      <c r="D7" s="25"/>
      <c r="E7" s="20"/>
      <c r="F7" s="25">
        <v>1400</v>
      </c>
      <c r="G7" s="20">
        <v>1165</v>
      </c>
      <c r="H7" s="25"/>
      <c r="I7" s="20"/>
      <c r="J7" s="25">
        <v>314</v>
      </c>
      <c r="K7" s="20">
        <v>31</v>
      </c>
      <c r="L7" s="25"/>
      <c r="M7" s="20"/>
      <c r="N7" s="25"/>
      <c r="O7" s="20"/>
      <c r="P7" s="25">
        <f>F7-G7+J7-K7</f>
        <v>518</v>
      </c>
      <c r="Q7" s="28"/>
      <c r="R7" s="29"/>
      <c r="S7" s="20"/>
      <c r="T7" s="25"/>
      <c r="U7" s="20"/>
      <c r="V7" s="25">
        <f>P7</f>
        <v>518</v>
      </c>
    </row>
    <row r="8" spans="1:22" ht="15" x14ac:dyDescent="0.2">
      <c r="A8" s="21" t="s">
        <v>9</v>
      </c>
      <c r="B8" s="22" t="s">
        <v>64</v>
      </c>
      <c r="C8" s="20"/>
      <c r="D8" s="25"/>
      <c r="E8" s="20"/>
      <c r="F8" s="25">
        <v>7000</v>
      </c>
      <c r="G8" s="20"/>
      <c r="H8" s="25"/>
      <c r="I8" s="20"/>
      <c r="J8" s="25">
        <v>1566</v>
      </c>
      <c r="K8" s="20"/>
      <c r="L8" s="25"/>
      <c r="M8" s="20"/>
      <c r="N8" s="25"/>
      <c r="O8" s="20"/>
      <c r="P8" s="25">
        <f>F8+J8</f>
        <v>8566</v>
      </c>
      <c r="Q8" s="28"/>
      <c r="R8" s="29"/>
      <c r="S8" s="20"/>
      <c r="T8" s="25">
        <f>P8</f>
        <v>8566</v>
      </c>
      <c r="U8" s="20"/>
      <c r="V8" s="25"/>
    </row>
    <row r="9" spans="1:22" ht="15" x14ac:dyDescent="0.2">
      <c r="A9" s="30" t="s">
        <v>12</v>
      </c>
      <c r="B9" s="22" t="s">
        <v>64</v>
      </c>
      <c r="C9" s="20"/>
      <c r="D9" s="25"/>
      <c r="E9" s="20"/>
      <c r="F9" s="25"/>
      <c r="G9" s="20">
        <v>4200</v>
      </c>
      <c r="H9" s="25"/>
      <c r="I9" s="20"/>
      <c r="J9" s="25"/>
      <c r="K9" s="20">
        <v>157</v>
      </c>
      <c r="L9" s="25"/>
      <c r="M9" s="20"/>
      <c r="N9" s="25"/>
      <c r="O9" s="20">
        <f>G9+K9</f>
        <v>4357</v>
      </c>
      <c r="P9" s="25"/>
      <c r="Q9" s="20"/>
      <c r="R9" s="29"/>
      <c r="S9" s="20">
        <f>O9</f>
        <v>4357</v>
      </c>
      <c r="T9" s="25"/>
      <c r="U9" s="28"/>
      <c r="V9" s="25"/>
    </row>
    <row r="10" spans="1:22" ht="15" x14ac:dyDescent="0.2">
      <c r="A10" s="21" t="s">
        <v>70</v>
      </c>
      <c r="B10" s="22" t="s">
        <v>64</v>
      </c>
      <c r="C10" s="20"/>
      <c r="D10" s="25"/>
      <c r="E10" s="20"/>
      <c r="F10" s="25"/>
      <c r="G10" s="20">
        <v>1000</v>
      </c>
      <c r="H10" s="25"/>
      <c r="I10" s="20"/>
      <c r="J10" s="25"/>
      <c r="K10" s="20"/>
      <c r="L10" s="25"/>
      <c r="M10" s="20"/>
      <c r="N10" s="25"/>
      <c r="O10" s="20">
        <f>G10</f>
        <v>1000</v>
      </c>
      <c r="P10" s="25"/>
      <c r="Q10" s="28"/>
      <c r="R10" s="29"/>
      <c r="S10" s="20">
        <f>O10</f>
        <v>1000</v>
      </c>
      <c r="T10" s="25"/>
      <c r="U10" s="20"/>
      <c r="V10" s="29"/>
    </row>
    <row r="11" spans="1:22" ht="15" x14ac:dyDescent="0.2">
      <c r="A11" s="21" t="s">
        <v>67</v>
      </c>
      <c r="B11" s="22" t="s">
        <v>64</v>
      </c>
      <c r="C11" s="20"/>
      <c r="D11" s="25"/>
      <c r="E11" s="20"/>
      <c r="F11" s="25"/>
      <c r="G11" s="20">
        <v>392</v>
      </c>
      <c r="H11" s="25"/>
      <c r="I11" s="20"/>
      <c r="J11" s="25"/>
      <c r="K11" s="20"/>
      <c r="L11" s="25"/>
      <c r="M11" s="20"/>
      <c r="N11" s="25"/>
      <c r="O11" s="20">
        <f>G11</f>
        <v>392</v>
      </c>
      <c r="P11" s="25"/>
      <c r="Q11" s="28"/>
      <c r="R11" s="25"/>
      <c r="S11" s="20">
        <f>O11</f>
        <v>392</v>
      </c>
      <c r="T11" s="25"/>
      <c r="U11" s="20"/>
      <c r="V11" s="25"/>
    </row>
    <row r="12" spans="1:22" ht="15" x14ac:dyDescent="0.2">
      <c r="A12" s="21" t="s">
        <v>73</v>
      </c>
      <c r="B12" s="22" t="s">
        <v>64</v>
      </c>
      <c r="C12" s="20"/>
      <c r="D12" s="25"/>
      <c r="E12" s="20"/>
      <c r="F12" s="25"/>
      <c r="G12" s="20">
        <v>235</v>
      </c>
      <c r="H12" s="25"/>
      <c r="I12" s="20"/>
      <c r="J12" s="25"/>
      <c r="K12" s="20"/>
      <c r="L12" s="25"/>
      <c r="M12" s="20"/>
      <c r="N12" s="25"/>
      <c r="O12" s="20">
        <f>G12</f>
        <v>235</v>
      </c>
      <c r="P12" s="25"/>
      <c r="Q12" s="28"/>
      <c r="R12" s="25"/>
      <c r="S12" s="20">
        <f>O12</f>
        <v>235</v>
      </c>
      <c r="T12" s="25"/>
      <c r="U12" s="20"/>
      <c r="V12" s="25"/>
    </row>
    <row r="13" spans="1:22" ht="15" x14ac:dyDescent="0.2">
      <c r="A13" s="21" t="s">
        <v>32</v>
      </c>
      <c r="B13" s="22" t="s">
        <v>63</v>
      </c>
      <c r="C13" s="20"/>
      <c r="D13" s="25"/>
      <c r="E13" s="20"/>
      <c r="F13" s="25"/>
      <c r="G13" s="20"/>
      <c r="H13" s="25">
        <v>6992</v>
      </c>
      <c r="I13" s="20"/>
      <c r="J13" s="25"/>
      <c r="K13" s="20">
        <v>1070</v>
      </c>
      <c r="L13" s="25"/>
      <c r="M13" s="20"/>
      <c r="N13" s="25"/>
      <c r="O13" s="20"/>
      <c r="P13" s="25">
        <f>H13-K13</f>
        <v>5922</v>
      </c>
      <c r="Q13" s="28"/>
      <c r="R13" s="29"/>
      <c r="S13" s="20"/>
      <c r="T13" s="25"/>
      <c r="U13" s="20"/>
      <c r="V13" s="29">
        <f>P13</f>
        <v>5922</v>
      </c>
    </row>
    <row r="14" spans="1:22" ht="15" x14ac:dyDescent="0.2">
      <c r="A14" s="21" t="s">
        <v>61</v>
      </c>
      <c r="B14" s="22" t="s">
        <v>63</v>
      </c>
      <c r="C14" s="20"/>
      <c r="D14" s="25"/>
      <c r="E14" s="20"/>
      <c r="F14" s="25"/>
      <c r="G14" s="20"/>
      <c r="H14" s="25"/>
      <c r="I14" s="20">
        <v>14345</v>
      </c>
      <c r="J14" s="25"/>
      <c r="K14" s="20"/>
      <c r="L14" s="25">
        <v>1383</v>
      </c>
      <c r="M14" s="20"/>
      <c r="N14" s="25"/>
      <c r="O14" s="20">
        <f>I14-L14</f>
        <v>12962</v>
      </c>
      <c r="P14" s="25"/>
      <c r="Q14" s="28"/>
      <c r="R14" s="29"/>
      <c r="S14" s="20"/>
      <c r="T14" s="25"/>
      <c r="U14" s="20">
        <f>O14</f>
        <v>12962</v>
      </c>
      <c r="V14" s="25"/>
    </row>
    <row r="15" spans="1:22" ht="15" x14ac:dyDescent="0.2">
      <c r="A15" s="21" t="s">
        <v>0</v>
      </c>
      <c r="B15" s="22" t="s">
        <v>63</v>
      </c>
      <c r="C15" s="20"/>
      <c r="D15" s="25"/>
      <c r="E15" s="20"/>
      <c r="F15" s="25"/>
      <c r="G15" s="20"/>
      <c r="H15" s="25"/>
      <c r="I15" s="20"/>
      <c r="J15" s="25">
        <v>8000</v>
      </c>
      <c r="K15" s="20"/>
      <c r="L15" s="25"/>
      <c r="M15" s="20"/>
      <c r="N15" s="25"/>
      <c r="O15" s="20"/>
      <c r="P15" s="25">
        <f>J15</f>
        <v>8000</v>
      </c>
      <c r="Q15" s="28"/>
      <c r="R15" s="29"/>
      <c r="S15" s="20"/>
      <c r="T15" s="25"/>
      <c r="U15" s="20"/>
      <c r="V15" s="25">
        <f>P15</f>
        <v>8000</v>
      </c>
    </row>
    <row r="16" spans="1:22" ht="15" x14ac:dyDescent="0.2">
      <c r="A16" s="21" t="s">
        <v>62</v>
      </c>
      <c r="B16" s="22" t="s">
        <v>64</v>
      </c>
      <c r="C16" s="20"/>
      <c r="D16" s="25"/>
      <c r="E16" s="20"/>
      <c r="F16" s="25"/>
      <c r="G16" s="20"/>
      <c r="H16" s="25"/>
      <c r="I16" s="20">
        <v>335</v>
      </c>
      <c r="J16" s="25"/>
      <c r="K16" s="30"/>
      <c r="L16" s="25"/>
      <c r="M16" s="20"/>
      <c r="N16" s="25"/>
      <c r="O16" s="20">
        <f>I16</f>
        <v>335</v>
      </c>
      <c r="P16" s="25"/>
      <c r="Q16" s="28"/>
      <c r="R16" s="29"/>
      <c r="S16" s="20">
        <f>O16</f>
        <v>335</v>
      </c>
      <c r="T16" s="20"/>
      <c r="U16" s="20"/>
      <c r="V16" s="25"/>
    </row>
    <row r="17" spans="1:22" ht="15" x14ac:dyDescent="0.2">
      <c r="A17" s="30" t="s">
        <v>71</v>
      </c>
      <c r="B17" s="22" t="s">
        <v>63</v>
      </c>
      <c r="C17" s="20"/>
      <c r="D17" s="25"/>
      <c r="E17" s="20"/>
      <c r="F17" s="25"/>
      <c r="G17" s="20"/>
      <c r="H17" s="25"/>
      <c r="I17" s="20"/>
      <c r="J17" s="25"/>
      <c r="K17" s="20">
        <v>125</v>
      </c>
      <c r="L17" s="25"/>
      <c r="M17" s="20"/>
      <c r="N17" s="25"/>
      <c r="O17" s="20">
        <f>K17</f>
        <v>125</v>
      </c>
      <c r="P17" s="25"/>
      <c r="Q17" s="28"/>
      <c r="R17" s="29"/>
      <c r="S17" s="28"/>
      <c r="T17" s="25"/>
      <c r="U17" s="20">
        <f>O17</f>
        <v>125</v>
      </c>
      <c r="V17" s="25"/>
    </row>
    <row r="18" spans="1:22" ht="15" x14ac:dyDescent="0.2">
      <c r="A18" s="21"/>
      <c r="B18" s="22"/>
      <c r="C18" s="20"/>
      <c r="D18" s="25"/>
      <c r="E18" s="20"/>
      <c r="F18" s="25"/>
      <c r="G18" s="20"/>
      <c r="H18" s="25"/>
      <c r="I18" s="20"/>
      <c r="J18" s="25"/>
      <c r="K18" s="20"/>
      <c r="L18" s="25"/>
      <c r="M18" s="20"/>
      <c r="N18" s="25"/>
      <c r="O18" s="20"/>
      <c r="P18" s="25"/>
      <c r="Q18" s="28"/>
      <c r="R18" s="29"/>
      <c r="S18" s="28"/>
      <c r="T18" s="25"/>
      <c r="U18" s="20"/>
      <c r="V18" s="25"/>
    </row>
    <row r="19" spans="1:22" ht="15.75" thickBot="1" x14ac:dyDescent="0.25">
      <c r="A19" s="25"/>
      <c r="B19" s="25"/>
      <c r="C19" s="20"/>
      <c r="D19" s="25"/>
      <c r="E19" s="20"/>
      <c r="F19" s="25"/>
      <c r="G19" s="20"/>
      <c r="H19" s="25"/>
      <c r="I19" s="20"/>
      <c r="J19" s="25"/>
      <c r="K19" s="20"/>
      <c r="L19" s="25"/>
      <c r="M19" s="20"/>
      <c r="N19" s="25"/>
      <c r="O19" s="20"/>
      <c r="P19" s="25"/>
      <c r="Q19" s="31"/>
      <c r="R19" s="29"/>
      <c r="S19" s="31"/>
      <c r="T19" s="29"/>
      <c r="U19" s="20"/>
      <c r="V19" s="25"/>
    </row>
    <row r="20" spans="1:22" ht="15.75" thickTop="1" x14ac:dyDescent="0.2">
      <c r="A20" s="25"/>
      <c r="B20" s="25"/>
      <c r="C20" s="20"/>
      <c r="D20" s="25"/>
      <c r="E20" s="20"/>
      <c r="F20" s="25"/>
      <c r="G20" s="20"/>
      <c r="H20" s="25"/>
      <c r="I20" s="20"/>
      <c r="J20" s="25"/>
      <c r="K20" s="20"/>
      <c r="L20" s="25"/>
      <c r="M20" s="20"/>
      <c r="N20" s="25"/>
      <c r="O20" s="20"/>
      <c r="P20" s="25"/>
      <c r="Q20" s="31"/>
      <c r="R20" s="29"/>
      <c r="S20" s="32">
        <f>SUM(S8:S19)</f>
        <v>6319</v>
      </c>
      <c r="T20" s="33">
        <f>SUM(T8:T19)</f>
        <v>8566</v>
      </c>
      <c r="U20" s="20"/>
      <c r="V20" s="25"/>
    </row>
    <row r="21" spans="1:22" ht="15" x14ac:dyDescent="0.2">
      <c r="A21" s="25"/>
      <c r="B21" s="25"/>
      <c r="C21" s="20"/>
      <c r="D21" s="25"/>
      <c r="E21" s="20"/>
      <c r="F21" s="25"/>
      <c r="G21" s="20"/>
      <c r="H21" s="25"/>
      <c r="I21" s="20"/>
      <c r="J21" s="25"/>
      <c r="K21" s="20"/>
      <c r="L21" s="25"/>
      <c r="M21" s="20"/>
      <c r="N21" s="25"/>
      <c r="O21" s="20"/>
      <c r="P21" s="25"/>
      <c r="Q21" s="34"/>
      <c r="R21" s="29"/>
      <c r="S21" s="34"/>
      <c r="T21" s="29"/>
      <c r="U21" s="20"/>
      <c r="V21" s="25"/>
    </row>
    <row r="22" spans="1:22" ht="15" x14ac:dyDescent="0.2">
      <c r="A22" s="25" t="s">
        <v>22</v>
      </c>
      <c r="B22" s="25"/>
      <c r="C22" s="20"/>
      <c r="D22" s="25"/>
      <c r="E22" s="20"/>
      <c r="F22" s="25"/>
      <c r="G22" s="20"/>
      <c r="H22" s="25"/>
      <c r="I22" s="20"/>
      <c r="J22" s="25"/>
      <c r="K22" s="20"/>
      <c r="L22" s="25"/>
      <c r="M22" s="20"/>
      <c r="N22" s="25"/>
      <c r="O22" s="20"/>
      <c r="P22" s="25"/>
      <c r="Q22" s="34"/>
      <c r="R22" s="29"/>
      <c r="S22" s="34">
        <f>T20-S20</f>
        <v>2247</v>
      </c>
      <c r="T22" s="29"/>
      <c r="U22" s="20"/>
      <c r="V22" s="29">
        <f>S22</f>
        <v>2247</v>
      </c>
    </row>
    <row r="23" spans="1:22" ht="15" x14ac:dyDescent="0.2">
      <c r="A23" s="25"/>
      <c r="B23" s="25"/>
      <c r="C23" s="20"/>
      <c r="D23" s="25"/>
      <c r="E23" s="20"/>
      <c r="F23" s="25"/>
      <c r="G23" s="20"/>
      <c r="H23" s="25"/>
      <c r="I23" s="20"/>
      <c r="J23" s="25"/>
      <c r="K23" s="20"/>
      <c r="L23" s="25"/>
      <c r="M23" s="20"/>
      <c r="N23" s="25"/>
      <c r="O23" s="20"/>
      <c r="P23" s="25"/>
      <c r="Q23" s="28"/>
      <c r="R23" s="29"/>
      <c r="S23" s="20"/>
      <c r="T23" s="25"/>
      <c r="U23" s="20"/>
      <c r="V23" s="25"/>
    </row>
    <row r="24" spans="1:22" ht="15" x14ac:dyDescent="0.2">
      <c r="A24" s="25"/>
      <c r="B24" s="25"/>
      <c r="C24" s="20"/>
      <c r="D24" s="25"/>
      <c r="E24" s="20"/>
      <c r="F24" s="25"/>
      <c r="G24" s="20"/>
      <c r="H24" s="25"/>
      <c r="I24" s="20"/>
      <c r="J24" s="25"/>
      <c r="K24" s="20"/>
      <c r="L24" s="25"/>
      <c r="M24" s="20"/>
      <c r="N24" s="25"/>
      <c r="O24" s="20"/>
      <c r="P24" s="25"/>
      <c r="Q24" s="28"/>
      <c r="R24" s="35"/>
      <c r="S24" s="20"/>
      <c r="T24" s="25"/>
      <c r="U24" s="20"/>
      <c r="V24" s="25"/>
    </row>
    <row r="25" spans="1:22" ht="15.75" thickBot="1" x14ac:dyDescent="0.25">
      <c r="A25" s="21"/>
      <c r="B25" s="21"/>
      <c r="C25" s="36"/>
      <c r="D25" s="36"/>
      <c r="E25" s="36">
        <f>SUM(E6:E24)</f>
        <v>8400</v>
      </c>
      <c r="F25" s="36">
        <f>SUM(F6:F24)</f>
        <v>8400</v>
      </c>
      <c r="G25" s="36">
        <f>SUM(G7:G24)</f>
        <v>6992</v>
      </c>
      <c r="H25" s="36">
        <f>SUM(H7:H24)</f>
        <v>6992</v>
      </c>
      <c r="I25" s="36">
        <f>SUM(I6:I24)</f>
        <v>14680</v>
      </c>
      <c r="J25" s="36">
        <f>SUM(J6:J24)</f>
        <v>14680</v>
      </c>
      <c r="K25" s="36">
        <f>SUM(K7:K24)</f>
        <v>1383</v>
      </c>
      <c r="L25" s="36">
        <f>SUM(L7:L24)</f>
        <v>1383</v>
      </c>
      <c r="M25" s="36">
        <f>SUM(M7:M24)</f>
        <v>0</v>
      </c>
      <c r="N25" s="36">
        <f>SUM(N7:N24)</f>
        <v>0</v>
      </c>
      <c r="O25" s="36">
        <f>SUM(O6:O24)</f>
        <v>23006</v>
      </c>
      <c r="P25" s="36">
        <f>SUM(P6:P24)</f>
        <v>23006</v>
      </c>
      <c r="Q25" s="37"/>
      <c r="R25" s="37"/>
      <c r="S25" s="37">
        <f>S22+S20</f>
        <v>8566</v>
      </c>
      <c r="T25" s="37">
        <f>T20</f>
        <v>8566</v>
      </c>
      <c r="U25" s="37">
        <f>SUM(U6:U24)</f>
        <v>16687</v>
      </c>
      <c r="V25" s="37">
        <f>SUM(V6:V24)</f>
        <v>16687</v>
      </c>
    </row>
    <row r="26" spans="1:22" ht="13.5" thickTop="1" x14ac:dyDescent="0.2">
      <c r="Q26" s="2"/>
      <c r="R26" s="2"/>
    </row>
    <row r="27" spans="1:22" x14ac:dyDescent="0.2">
      <c r="Q27" s="2"/>
      <c r="R27" s="2"/>
    </row>
    <row r="28" spans="1:22" x14ac:dyDescent="0.2">
      <c r="Q28" s="2"/>
      <c r="R28" s="2"/>
    </row>
    <row r="29" spans="1:22" x14ac:dyDescent="0.2">
      <c r="Q29" s="2"/>
      <c r="R29" s="2"/>
    </row>
    <row r="30" spans="1:22" ht="25.5" x14ac:dyDescent="0.35">
      <c r="F30" s="39"/>
      <c r="G30" s="39"/>
      <c r="Q30" s="2"/>
      <c r="R30" s="2"/>
    </row>
    <row r="31" spans="1:22" x14ac:dyDescent="0.2">
      <c r="Q31" s="2"/>
      <c r="R31" s="2"/>
    </row>
    <row r="32" spans="1:22" x14ac:dyDescent="0.2">
      <c r="Q32" s="2"/>
      <c r="R32" s="2"/>
    </row>
    <row r="33" spans="17:18" x14ac:dyDescent="0.2">
      <c r="Q33" s="2"/>
      <c r="R33" s="2"/>
    </row>
    <row r="34" spans="17:18" x14ac:dyDescent="0.2">
      <c r="Q34" s="2"/>
      <c r="R34" s="2"/>
    </row>
    <row r="35" spans="17:18" x14ac:dyDescent="0.2">
      <c r="Q35" s="2"/>
      <c r="R35" s="2"/>
    </row>
    <row r="36" spans="17:18" x14ac:dyDescent="0.2">
      <c r="Q36" s="2"/>
      <c r="R36" s="2"/>
    </row>
    <row r="37" spans="17:18" x14ac:dyDescent="0.2">
      <c r="Q37" s="2"/>
      <c r="R37" s="2"/>
    </row>
    <row r="38" spans="17:18" x14ac:dyDescent="0.2">
      <c r="Q38" s="2"/>
      <c r="R38" s="2"/>
    </row>
    <row r="39" spans="17:18" x14ac:dyDescent="0.2">
      <c r="Q39" s="2"/>
      <c r="R39" s="2"/>
    </row>
    <row r="40" spans="17:18" x14ac:dyDescent="0.2">
      <c r="Q40" s="2"/>
      <c r="R40" s="2"/>
    </row>
    <row r="41" spans="17:18" x14ac:dyDescent="0.2">
      <c r="Q41" s="2"/>
      <c r="R41" s="2"/>
    </row>
    <row r="42" spans="17:18" x14ac:dyDescent="0.2">
      <c r="Q42" s="2"/>
      <c r="R42" s="2"/>
    </row>
    <row r="43" spans="17:18" x14ac:dyDescent="0.2">
      <c r="Q43" s="2"/>
      <c r="R43" s="2"/>
    </row>
    <row r="44" spans="17:18" x14ac:dyDescent="0.2">
      <c r="Q44" s="2"/>
      <c r="R44" s="2"/>
    </row>
    <row r="45" spans="17:18" x14ac:dyDescent="0.2">
      <c r="Q45" s="2"/>
      <c r="R45" s="2"/>
    </row>
    <row r="46" spans="17:18" x14ac:dyDescent="0.2">
      <c r="Q46" s="2"/>
      <c r="R46" s="2"/>
    </row>
    <row r="47" spans="17:18" x14ac:dyDescent="0.2">
      <c r="Q47" s="2"/>
      <c r="R47" s="2"/>
    </row>
    <row r="48" spans="17:18" x14ac:dyDescent="0.2">
      <c r="Q48" s="2"/>
      <c r="R48" s="2"/>
    </row>
    <row r="49" spans="17:18" x14ac:dyDescent="0.2">
      <c r="Q49" s="2"/>
      <c r="R49" s="2"/>
    </row>
    <row r="50" spans="17:18" x14ac:dyDescent="0.2">
      <c r="Q50" s="2"/>
      <c r="R50" s="2"/>
    </row>
    <row r="51" spans="17:18" x14ac:dyDescent="0.2">
      <c r="Q51" s="2"/>
      <c r="R51" s="2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H22" sqref="H22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3" t="s">
        <v>33</v>
      </c>
      <c r="B1" s="3"/>
      <c r="C1" s="3"/>
      <c r="D1" s="3"/>
    </row>
    <row r="6" spans="1:7" ht="18" x14ac:dyDescent="0.25">
      <c r="A6" s="4" t="s">
        <v>24</v>
      </c>
      <c r="B6" s="45" t="s">
        <v>34</v>
      </c>
      <c r="C6" s="45"/>
      <c r="D6" s="45"/>
      <c r="E6" s="4" t="s">
        <v>26</v>
      </c>
      <c r="F6" s="4" t="s">
        <v>27</v>
      </c>
      <c r="G6" s="4" t="s">
        <v>36</v>
      </c>
    </row>
    <row r="7" spans="1:7" ht="18" x14ac:dyDescent="0.25">
      <c r="A7" s="1"/>
      <c r="B7" s="1"/>
      <c r="C7" s="1"/>
      <c r="D7" s="1"/>
      <c r="E7" s="1"/>
      <c r="F7" s="4"/>
      <c r="G7" s="4"/>
    </row>
    <row r="8" spans="1:7" ht="18" x14ac:dyDescent="0.25">
      <c r="A8" s="1"/>
      <c r="B8" s="1"/>
      <c r="C8" s="1"/>
      <c r="D8" s="1"/>
      <c r="E8" s="4" t="s">
        <v>28</v>
      </c>
      <c r="F8" s="4" t="s">
        <v>28</v>
      </c>
      <c r="G8" s="4" t="s">
        <v>28</v>
      </c>
    </row>
    <row r="9" spans="1:7" ht="18" x14ac:dyDescent="0.25">
      <c r="A9" s="1"/>
      <c r="B9" s="1"/>
      <c r="C9" s="1"/>
      <c r="D9" s="1"/>
      <c r="E9" s="1"/>
      <c r="F9" s="4"/>
      <c r="G9" s="4"/>
    </row>
    <row r="10" spans="1:7" ht="18" x14ac:dyDescent="0.25">
      <c r="A10" s="12">
        <v>42382</v>
      </c>
      <c r="B10" s="10" t="s">
        <v>68</v>
      </c>
      <c r="C10" s="4"/>
      <c r="D10" s="4"/>
      <c r="E10" s="6">
        <v>4800</v>
      </c>
      <c r="F10" s="6">
        <v>800</v>
      </c>
      <c r="G10" s="6">
        <v>4000</v>
      </c>
    </row>
    <row r="11" spans="1:7" ht="18" x14ac:dyDescent="0.25">
      <c r="A11" s="12">
        <v>42384</v>
      </c>
      <c r="B11" s="5" t="s">
        <v>69</v>
      </c>
      <c r="C11" s="5"/>
      <c r="D11" s="5"/>
      <c r="E11" s="6">
        <v>2400</v>
      </c>
      <c r="F11" s="6">
        <v>400</v>
      </c>
      <c r="G11" s="6">
        <v>2000</v>
      </c>
    </row>
    <row r="12" spans="1:7" ht="18" x14ac:dyDescent="0.25">
      <c r="A12" s="12">
        <v>42396</v>
      </c>
      <c r="B12" s="5" t="s">
        <v>68</v>
      </c>
      <c r="C12" s="5"/>
      <c r="D12" s="5"/>
      <c r="E12" s="6">
        <v>1200</v>
      </c>
      <c r="F12" s="6">
        <v>200</v>
      </c>
      <c r="G12" s="6">
        <v>1000</v>
      </c>
    </row>
    <row r="13" spans="1:7" ht="18" x14ac:dyDescent="0.25">
      <c r="A13" s="12"/>
      <c r="B13" s="5"/>
      <c r="C13" s="5"/>
      <c r="D13" s="5"/>
      <c r="E13" s="6"/>
      <c r="F13" s="6"/>
      <c r="G13" s="6"/>
    </row>
    <row r="14" spans="1:7" ht="18.75" thickBot="1" x14ac:dyDescent="0.3">
      <c r="E14" s="13">
        <f>SUM(E10:E13)</f>
        <v>8400</v>
      </c>
      <c r="F14" s="13">
        <f>SUM(F10:F13)</f>
        <v>1400</v>
      </c>
      <c r="G14" s="13">
        <f>SUM(G10:G13)</f>
        <v>7000</v>
      </c>
    </row>
    <row r="15" spans="1:7" ht="13.5" thickTop="1" x14ac:dyDescent="0.2"/>
    <row r="18" spans="3:9" ht="20.25" x14ac:dyDescent="0.3">
      <c r="C18" s="5"/>
      <c r="D18" s="38" t="s">
        <v>2</v>
      </c>
      <c r="E18" s="38" t="s">
        <v>38</v>
      </c>
      <c r="F18" s="38"/>
      <c r="G18" s="38">
        <v>8400</v>
      </c>
      <c r="H18" s="38"/>
      <c r="I18" s="38"/>
    </row>
    <row r="19" spans="3:9" ht="20.25" x14ac:dyDescent="0.3">
      <c r="C19" s="5"/>
      <c r="D19" s="38"/>
      <c r="E19" s="38"/>
      <c r="F19" s="38"/>
      <c r="G19" s="38"/>
      <c r="H19" s="38"/>
      <c r="I19" s="38"/>
    </row>
    <row r="20" spans="3:9" ht="20.25" x14ac:dyDescent="0.3">
      <c r="C20" s="5"/>
      <c r="D20" s="38" t="s">
        <v>3</v>
      </c>
      <c r="E20" s="38" t="s">
        <v>9</v>
      </c>
      <c r="F20" s="38"/>
      <c r="G20" s="38"/>
      <c r="H20" s="38">
        <v>1400</v>
      </c>
      <c r="I20" s="38"/>
    </row>
    <row r="21" spans="3:9" ht="20.25" x14ac:dyDescent="0.3">
      <c r="E21" s="38" t="s">
        <v>27</v>
      </c>
      <c r="F21" s="38"/>
      <c r="G21" s="38"/>
      <c r="H21" s="38">
        <v>7000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G21" sqref="G21"/>
    </sheetView>
  </sheetViews>
  <sheetFormatPr defaultRowHeight="12.75" x14ac:dyDescent="0.2"/>
  <cols>
    <col min="1" max="7" width="12.7109375" customWidth="1"/>
    <col min="8" max="8" width="14.85546875" customWidth="1"/>
    <col min="9" max="9" width="14" customWidth="1"/>
  </cols>
  <sheetData>
    <row r="1" spans="1:9" ht="23.25" x14ac:dyDescent="0.35">
      <c r="A1" s="3" t="s">
        <v>35</v>
      </c>
      <c r="B1" s="3"/>
      <c r="C1" s="3"/>
    </row>
    <row r="6" spans="1:9" ht="18" x14ac:dyDescent="0.25">
      <c r="A6" s="4" t="s">
        <v>24</v>
      </c>
      <c r="B6" s="45" t="s">
        <v>25</v>
      </c>
      <c r="C6" s="45"/>
      <c r="D6" s="4" t="s">
        <v>26</v>
      </c>
      <c r="E6" s="4" t="s">
        <v>27</v>
      </c>
      <c r="F6" s="4" t="s">
        <v>12</v>
      </c>
      <c r="G6" s="4" t="s">
        <v>70</v>
      </c>
      <c r="H6" s="11" t="s">
        <v>67</v>
      </c>
      <c r="I6" s="40" t="s">
        <v>73</v>
      </c>
    </row>
    <row r="7" spans="1:9" ht="18" x14ac:dyDescent="0.25">
      <c r="A7" s="1"/>
      <c r="B7" s="1"/>
      <c r="C7" s="1"/>
      <c r="D7" s="1"/>
      <c r="E7" s="1"/>
      <c r="F7" s="1"/>
      <c r="G7" s="4"/>
      <c r="H7" s="4"/>
    </row>
    <row r="8" spans="1:9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</row>
    <row r="9" spans="1:9" ht="18" x14ac:dyDescent="0.25">
      <c r="A9" s="5"/>
      <c r="B9" s="5"/>
      <c r="C9" s="5"/>
      <c r="D9" s="5"/>
      <c r="E9" s="5"/>
      <c r="F9" s="5"/>
      <c r="G9" s="5"/>
      <c r="H9" s="5"/>
    </row>
    <row r="10" spans="1:9" ht="18" x14ac:dyDescent="0.25">
      <c r="A10" s="9">
        <v>42372</v>
      </c>
      <c r="B10" s="5" t="s">
        <v>65</v>
      </c>
      <c r="C10" s="5"/>
      <c r="D10" s="5">
        <v>1200</v>
      </c>
      <c r="E10" s="5">
        <v>200</v>
      </c>
      <c r="F10" s="5">
        <v>1000</v>
      </c>
      <c r="G10" s="5"/>
      <c r="H10" s="5"/>
    </row>
    <row r="11" spans="1:9" ht="18" x14ac:dyDescent="0.25">
      <c r="A11" s="9">
        <v>42374</v>
      </c>
      <c r="B11" s="5" t="s">
        <v>66</v>
      </c>
      <c r="C11" s="5"/>
      <c r="D11" s="5">
        <v>3600</v>
      </c>
      <c r="E11" s="5">
        <v>600</v>
      </c>
      <c r="F11" s="5">
        <v>3000</v>
      </c>
      <c r="G11" s="5"/>
      <c r="H11" s="5"/>
    </row>
    <row r="12" spans="1:9" ht="18" x14ac:dyDescent="0.25">
      <c r="A12" s="9">
        <v>42375</v>
      </c>
      <c r="B12" s="5" t="s">
        <v>67</v>
      </c>
      <c r="C12" s="5"/>
      <c r="D12" s="5">
        <v>470</v>
      </c>
      <c r="E12" s="5">
        <v>78</v>
      </c>
      <c r="F12" s="5"/>
      <c r="G12" s="5"/>
      <c r="H12" s="5">
        <v>392</v>
      </c>
    </row>
    <row r="13" spans="1:9" ht="18" x14ac:dyDescent="0.25">
      <c r="A13" s="9">
        <v>42386</v>
      </c>
      <c r="B13" s="5" t="s">
        <v>70</v>
      </c>
      <c r="C13" s="5"/>
      <c r="D13" s="5">
        <v>1200</v>
      </c>
      <c r="E13" s="5">
        <v>200</v>
      </c>
      <c r="F13" s="5"/>
      <c r="G13" s="5">
        <v>1000</v>
      </c>
      <c r="H13" s="5"/>
    </row>
    <row r="14" spans="1:9" ht="18" x14ac:dyDescent="0.25">
      <c r="A14" s="9">
        <v>42397</v>
      </c>
      <c r="B14" s="5" t="s">
        <v>72</v>
      </c>
      <c r="D14" s="5">
        <v>282</v>
      </c>
      <c r="E14" s="5">
        <v>47</v>
      </c>
      <c r="I14" s="5">
        <v>235</v>
      </c>
    </row>
    <row r="15" spans="1:9" ht="18" x14ac:dyDescent="0.25">
      <c r="A15" s="9">
        <v>42397</v>
      </c>
      <c r="B15" s="5" t="s">
        <v>74</v>
      </c>
      <c r="D15" s="5">
        <v>240</v>
      </c>
      <c r="E15" s="5">
        <v>40</v>
      </c>
      <c r="F15" s="5">
        <v>200</v>
      </c>
      <c r="I15" s="5"/>
    </row>
    <row r="16" spans="1:9" ht="18" x14ac:dyDescent="0.25">
      <c r="A16" s="9"/>
      <c r="B16" s="5"/>
      <c r="D16" s="5"/>
      <c r="E16" s="5"/>
      <c r="I16" s="5"/>
    </row>
    <row r="17" spans="3:9" ht="18.75" thickBot="1" x14ac:dyDescent="0.3">
      <c r="D17" s="7">
        <f t="shared" ref="D17:I17" si="0">SUM(D10:D16)</f>
        <v>6992</v>
      </c>
      <c r="E17" s="7">
        <f t="shared" si="0"/>
        <v>1165</v>
      </c>
      <c r="F17" s="7">
        <f t="shared" si="0"/>
        <v>4200</v>
      </c>
      <c r="G17" s="7">
        <f t="shared" si="0"/>
        <v>1000</v>
      </c>
      <c r="H17" s="7">
        <f t="shared" si="0"/>
        <v>392</v>
      </c>
      <c r="I17" s="7">
        <f t="shared" si="0"/>
        <v>235</v>
      </c>
    </row>
    <row r="18" spans="3:9" ht="13.5" thickTop="1" x14ac:dyDescent="0.2"/>
    <row r="20" spans="3:9" ht="20.25" x14ac:dyDescent="0.3">
      <c r="C20" s="5"/>
      <c r="D20" s="38" t="s">
        <v>2</v>
      </c>
      <c r="E20" s="38" t="s">
        <v>27</v>
      </c>
      <c r="F20" s="38"/>
      <c r="G20" s="38">
        <v>1165</v>
      </c>
      <c r="H20" s="38"/>
    </row>
    <row r="21" spans="3:9" ht="20.25" x14ac:dyDescent="0.3">
      <c r="C21" s="5"/>
      <c r="D21" s="38"/>
      <c r="E21" s="38" t="s">
        <v>12</v>
      </c>
      <c r="F21" s="38"/>
      <c r="G21" s="38">
        <v>4200</v>
      </c>
      <c r="H21" s="38"/>
    </row>
    <row r="22" spans="3:9" ht="20.25" x14ac:dyDescent="0.3">
      <c r="C22" s="5"/>
      <c r="D22" s="38"/>
      <c r="E22" s="38" t="s">
        <v>70</v>
      </c>
      <c r="F22" s="38"/>
      <c r="G22" s="38">
        <v>1000</v>
      </c>
      <c r="H22" s="38"/>
    </row>
    <row r="23" spans="3:9" ht="20.25" x14ac:dyDescent="0.3">
      <c r="C23" s="5"/>
      <c r="D23" s="38"/>
      <c r="E23" s="38" t="s">
        <v>67</v>
      </c>
      <c r="F23" s="38"/>
      <c r="G23" s="38">
        <v>392</v>
      </c>
      <c r="H23" s="38"/>
    </row>
    <row r="24" spans="3:9" ht="20.25" x14ac:dyDescent="0.3">
      <c r="C24" s="5"/>
      <c r="D24" s="38"/>
      <c r="E24" s="38" t="s">
        <v>73</v>
      </c>
      <c r="F24" s="38"/>
      <c r="G24" s="38">
        <v>235</v>
      </c>
      <c r="H24" s="38"/>
    </row>
    <row r="25" spans="3:9" ht="20.25" x14ac:dyDescent="0.3">
      <c r="C25" s="5"/>
      <c r="D25" s="38"/>
      <c r="E25" s="38"/>
      <c r="F25" s="38"/>
      <c r="G25" s="38"/>
      <c r="H25" s="38"/>
    </row>
    <row r="26" spans="3:9" ht="20.25" x14ac:dyDescent="0.3">
      <c r="C26" s="5"/>
      <c r="D26" s="38" t="s">
        <v>3</v>
      </c>
      <c r="E26" s="38" t="s">
        <v>32</v>
      </c>
      <c r="F26" s="38"/>
      <c r="G26" s="38"/>
      <c r="H26" s="38">
        <v>6992</v>
      </c>
    </row>
    <row r="27" spans="3:9" ht="18" x14ac:dyDescent="0.25">
      <c r="C27" s="5"/>
      <c r="D27" s="5"/>
      <c r="E27" s="5"/>
      <c r="F27" s="5"/>
      <c r="G27" s="5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H21" sqref="H21"/>
    </sheetView>
  </sheetViews>
  <sheetFormatPr defaultRowHeight="12.75" x14ac:dyDescent="0.2"/>
  <cols>
    <col min="1" max="3" width="12.7109375" customWidth="1"/>
    <col min="4" max="4" width="0.140625" customWidth="1"/>
    <col min="5" max="8" width="12.7109375" customWidth="1"/>
    <col min="9" max="9" width="11.5703125" customWidth="1"/>
    <col min="10" max="10" width="6.5703125" customWidth="1"/>
    <col min="11" max="11" width="11" customWidth="1"/>
  </cols>
  <sheetData>
    <row r="1" spans="1:11" ht="23.25" x14ac:dyDescent="0.35">
      <c r="A1" s="3" t="s">
        <v>23</v>
      </c>
    </row>
    <row r="6" spans="1:11" ht="18" x14ac:dyDescent="0.25">
      <c r="A6" s="4" t="s">
        <v>24</v>
      </c>
      <c r="B6" s="45" t="s">
        <v>25</v>
      </c>
      <c r="C6" s="45"/>
      <c r="D6" s="45"/>
      <c r="E6" s="4" t="s">
        <v>26</v>
      </c>
      <c r="F6" s="4" t="s">
        <v>27</v>
      </c>
      <c r="G6" s="15" t="s">
        <v>0</v>
      </c>
      <c r="H6" s="4" t="s">
        <v>37</v>
      </c>
      <c r="I6" s="4" t="s">
        <v>14</v>
      </c>
      <c r="K6" s="11" t="s">
        <v>40</v>
      </c>
    </row>
    <row r="7" spans="1:11" ht="18" x14ac:dyDescent="0.25">
      <c r="A7" s="1"/>
      <c r="B7" s="1"/>
      <c r="C7" s="1"/>
      <c r="D7" s="1"/>
      <c r="E7" s="1"/>
      <c r="F7" s="1"/>
      <c r="G7" s="14"/>
      <c r="H7" s="4" t="s">
        <v>38</v>
      </c>
      <c r="I7" s="15" t="s">
        <v>9</v>
      </c>
      <c r="K7" s="5" t="s">
        <v>41</v>
      </c>
    </row>
    <row r="8" spans="1:11" ht="18" x14ac:dyDescent="0.25">
      <c r="A8" s="1"/>
      <c r="B8" s="1"/>
      <c r="C8" s="1"/>
      <c r="D8" s="1"/>
      <c r="E8" s="4" t="s">
        <v>28</v>
      </c>
      <c r="F8" s="4" t="s">
        <v>28</v>
      </c>
      <c r="G8" s="15" t="s">
        <v>28</v>
      </c>
      <c r="H8" s="4" t="s">
        <v>28</v>
      </c>
      <c r="I8" s="4" t="s">
        <v>28</v>
      </c>
      <c r="J8" s="11"/>
      <c r="K8" s="11" t="s">
        <v>28</v>
      </c>
    </row>
    <row r="9" spans="1:11" ht="18" x14ac:dyDescent="0.25">
      <c r="A9" s="5"/>
      <c r="B9" s="5"/>
      <c r="C9" s="5"/>
      <c r="D9" s="5"/>
      <c r="E9" s="5"/>
      <c r="F9" s="5"/>
      <c r="G9" s="5"/>
      <c r="H9" s="5"/>
      <c r="I9" s="5"/>
      <c r="K9" s="5"/>
    </row>
    <row r="10" spans="1:11" ht="18" x14ac:dyDescent="0.25">
      <c r="A10" s="9">
        <v>42370</v>
      </c>
      <c r="B10" s="5" t="s">
        <v>0</v>
      </c>
      <c r="C10" s="5"/>
      <c r="D10" s="5"/>
      <c r="E10" s="5">
        <v>8000</v>
      </c>
      <c r="F10" s="5"/>
      <c r="G10" s="5">
        <v>8000</v>
      </c>
      <c r="H10" s="5"/>
      <c r="I10" s="5"/>
      <c r="K10" s="5"/>
    </row>
    <row r="11" spans="1:11" ht="18" x14ac:dyDescent="0.25">
      <c r="A11" s="9">
        <v>42379</v>
      </c>
      <c r="B11" s="5" t="s">
        <v>60</v>
      </c>
      <c r="C11" s="5"/>
      <c r="D11" s="5"/>
      <c r="E11" s="5">
        <v>376</v>
      </c>
      <c r="F11" s="5">
        <v>63</v>
      </c>
      <c r="G11" s="5"/>
      <c r="H11" s="5"/>
      <c r="I11" s="5">
        <v>313</v>
      </c>
      <c r="K11" s="5"/>
    </row>
    <row r="12" spans="1:11" ht="18" x14ac:dyDescent="0.25">
      <c r="A12" s="9">
        <v>42390</v>
      </c>
      <c r="B12" s="5" t="s">
        <v>60</v>
      </c>
      <c r="C12" s="5"/>
      <c r="D12" s="5"/>
      <c r="E12" s="5">
        <v>1504</v>
      </c>
      <c r="F12" s="5">
        <v>251</v>
      </c>
      <c r="G12" s="5"/>
      <c r="H12" s="5"/>
      <c r="I12" s="5">
        <v>1253</v>
      </c>
      <c r="K12" s="5"/>
    </row>
    <row r="13" spans="1:11" ht="18" x14ac:dyDescent="0.25">
      <c r="A13" s="9">
        <v>42391</v>
      </c>
      <c r="B13" s="5" t="s">
        <v>68</v>
      </c>
      <c r="C13" s="5"/>
      <c r="D13" s="5"/>
      <c r="E13" s="5">
        <v>4465</v>
      </c>
      <c r="F13" s="5"/>
      <c r="G13" s="5"/>
      <c r="H13" s="5">
        <v>4465</v>
      </c>
      <c r="I13" s="5"/>
      <c r="K13" s="5">
        <v>335</v>
      </c>
    </row>
    <row r="14" spans="1:11" ht="18" x14ac:dyDescent="0.25">
      <c r="A14" s="9"/>
      <c r="B14" s="5"/>
      <c r="C14" s="5"/>
      <c r="D14" s="5"/>
      <c r="E14" s="5"/>
      <c r="F14" s="5"/>
      <c r="G14" s="5"/>
      <c r="H14" s="5"/>
      <c r="I14" s="5"/>
      <c r="K14" s="5"/>
    </row>
    <row r="15" spans="1:11" ht="18.75" thickBot="1" x14ac:dyDescent="0.3">
      <c r="A15" s="5"/>
      <c r="B15" s="5"/>
      <c r="C15" s="5"/>
      <c r="D15" s="5"/>
      <c r="E15" s="7">
        <f>SUM(E10:E14)</f>
        <v>14345</v>
      </c>
      <c r="F15" s="7">
        <f>SUM(F10:F14)</f>
        <v>314</v>
      </c>
      <c r="G15" s="7">
        <f>SUM(G10:G14)</f>
        <v>8000</v>
      </c>
      <c r="H15" s="7">
        <f>SUM(H10:H14)</f>
        <v>4465</v>
      </c>
      <c r="I15" s="7">
        <f>SUM(I10:I14)</f>
        <v>1566</v>
      </c>
      <c r="J15" s="8"/>
      <c r="K15" s="7">
        <f>SUM(K10:K14)</f>
        <v>335</v>
      </c>
    </row>
    <row r="16" spans="1:11" ht="13.5" thickTop="1" x14ac:dyDescent="0.2"/>
    <row r="20" spans="5:11" ht="20.25" x14ac:dyDescent="0.3">
      <c r="E20" s="38" t="s">
        <v>2</v>
      </c>
      <c r="F20" s="38" t="s">
        <v>61</v>
      </c>
      <c r="G20" s="38"/>
      <c r="H20" s="38">
        <v>14345</v>
      </c>
      <c r="I20" s="38"/>
      <c r="J20" s="38"/>
      <c r="K20" s="38"/>
    </row>
    <row r="21" spans="5:11" ht="20.25" x14ac:dyDescent="0.3">
      <c r="E21" s="38"/>
      <c r="F21" s="38"/>
      <c r="G21" s="38"/>
      <c r="H21" s="38"/>
      <c r="I21" s="38"/>
      <c r="J21" s="38"/>
      <c r="K21" s="38"/>
    </row>
    <row r="22" spans="5:11" ht="20.25" x14ac:dyDescent="0.3">
      <c r="E22" s="38" t="s">
        <v>3</v>
      </c>
      <c r="F22" s="38" t="s">
        <v>27</v>
      </c>
      <c r="G22" s="38"/>
      <c r="H22" s="38"/>
      <c r="I22" s="38">
        <v>314</v>
      </c>
      <c r="J22" s="38"/>
      <c r="K22" s="38"/>
    </row>
    <row r="23" spans="5:11" ht="20.25" x14ac:dyDescent="0.3">
      <c r="E23" s="38"/>
      <c r="F23" s="38" t="s">
        <v>0</v>
      </c>
      <c r="G23" s="38"/>
      <c r="H23" s="38"/>
      <c r="I23" s="38">
        <v>8000</v>
      </c>
      <c r="J23" s="38"/>
      <c r="K23" s="38"/>
    </row>
    <row r="24" spans="5:11" ht="20.25" x14ac:dyDescent="0.3">
      <c r="E24" s="38"/>
      <c r="F24" s="38" t="s">
        <v>38</v>
      </c>
      <c r="G24" s="38"/>
      <c r="H24" s="38"/>
      <c r="I24" s="38">
        <v>4465</v>
      </c>
      <c r="J24" s="38"/>
      <c r="K24" s="38"/>
    </row>
    <row r="25" spans="5:11" ht="20.25" x14ac:dyDescent="0.3">
      <c r="E25" s="38"/>
      <c r="F25" s="38" t="s">
        <v>9</v>
      </c>
      <c r="G25" s="38"/>
      <c r="H25" s="38"/>
      <c r="I25" s="38">
        <v>1566</v>
      </c>
      <c r="J25" s="38"/>
      <c r="K25" s="38"/>
    </row>
    <row r="26" spans="5:11" ht="20.25" x14ac:dyDescent="0.3">
      <c r="E26" s="38"/>
      <c r="F26" s="38"/>
      <c r="G26" s="38"/>
      <c r="H26" s="38"/>
      <c r="I26" s="38"/>
      <c r="J26" s="38"/>
      <c r="K26" s="38"/>
    </row>
    <row r="27" spans="5:11" ht="20.25" x14ac:dyDescent="0.3">
      <c r="E27" s="38"/>
      <c r="F27" s="38"/>
      <c r="G27" s="38"/>
      <c r="H27" s="38"/>
      <c r="I27" s="38"/>
      <c r="J27" s="38"/>
      <c r="K27" s="38"/>
    </row>
    <row r="28" spans="5:11" ht="20.25" x14ac:dyDescent="0.3">
      <c r="E28" s="38" t="s">
        <v>2</v>
      </c>
      <c r="F28" s="38" t="s">
        <v>62</v>
      </c>
      <c r="G28" s="38"/>
      <c r="H28" s="38">
        <v>335</v>
      </c>
      <c r="I28" s="38"/>
      <c r="J28" s="38"/>
      <c r="K28" s="38"/>
    </row>
    <row r="29" spans="5:11" ht="20.25" x14ac:dyDescent="0.3">
      <c r="E29" s="38" t="s">
        <v>3</v>
      </c>
      <c r="F29" s="38" t="s">
        <v>38</v>
      </c>
      <c r="G29" s="38"/>
      <c r="H29" s="38"/>
      <c r="I29" s="38">
        <v>335</v>
      </c>
      <c r="J29" s="38"/>
      <c r="K29" s="38"/>
    </row>
    <row r="30" spans="5:11" ht="20.25" x14ac:dyDescent="0.3">
      <c r="E30" s="38"/>
      <c r="F30" s="38"/>
      <c r="G30" s="38"/>
      <c r="H30" s="38"/>
      <c r="I30" s="38"/>
      <c r="J30" s="38"/>
      <c r="K30" s="38"/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E22" sqref="E22"/>
    </sheetView>
  </sheetViews>
  <sheetFormatPr defaultRowHeight="12.75" x14ac:dyDescent="0.2"/>
  <cols>
    <col min="1" max="1" width="11.28515625" customWidth="1"/>
    <col min="2" max="2" width="22.42578125" customWidth="1"/>
    <col min="3" max="3" width="4.5703125" customWidth="1"/>
    <col min="4" max="4" width="11.28515625" customWidth="1"/>
    <col min="5" max="5" width="9.85546875" customWidth="1"/>
    <col min="6" max="6" width="14.85546875" customWidth="1"/>
    <col min="7" max="7" width="14.7109375" customWidth="1"/>
    <col min="8" max="8" width="13.7109375" customWidth="1"/>
    <col min="9" max="9" width="9.28515625" customWidth="1"/>
  </cols>
  <sheetData>
    <row r="1" spans="1:9" ht="23.25" x14ac:dyDescent="0.35">
      <c r="A1" s="3" t="s">
        <v>29</v>
      </c>
      <c r="B1" s="3"/>
      <c r="C1" s="3"/>
    </row>
    <row r="6" spans="1:9" ht="18" x14ac:dyDescent="0.25">
      <c r="A6" s="4" t="s">
        <v>24</v>
      </c>
      <c r="B6" s="6" t="s">
        <v>30</v>
      </c>
      <c r="C6" s="6"/>
      <c r="D6" s="4" t="s">
        <v>26</v>
      </c>
      <c r="E6" s="4" t="s">
        <v>27</v>
      </c>
      <c r="F6" s="4" t="s">
        <v>31</v>
      </c>
      <c r="G6" s="4" t="s">
        <v>14</v>
      </c>
      <c r="H6" s="4" t="s">
        <v>71</v>
      </c>
    </row>
    <row r="7" spans="1:9" ht="18" x14ac:dyDescent="0.25">
      <c r="A7" s="1"/>
      <c r="B7" s="1"/>
      <c r="C7" s="1"/>
      <c r="D7" s="1"/>
      <c r="E7" s="1"/>
      <c r="F7" s="4" t="s">
        <v>32</v>
      </c>
      <c r="G7" s="4" t="s">
        <v>12</v>
      </c>
      <c r="H7" s="4"/>
    </row>
    <row r="8" spans="1:9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  <c r="I8" s="11"/>
    </row>
    <row r="9" spans="1:9" ht="18" x14ac:dyDescent="0.25">
      <c r="A9" s="5"/>
      <c r="B9" s="5"/>
      <c r="C9" s="5"/>
      <c r="D9" s="5"/>
      <c r="E9" s="5"/>
      <c r="F9" s="5"/>
      <c r="G9" s="5"/>
      <c r="H9" s="5"/>
    </row>
    <row r="10" spans="1:9" ht="18" x14ac:dyDescent="0.25">
      <c r="A10" s="9">
        <v>42375</v>
      </c>
      <c r="B10" s="5" t="s">
        <v>59</v>
      </c>
      <c r="C10" s="5"/>
      <c r="D10" s="5">
        <v>188</v>
      </c>
      <c r="E10" s="5">
        <v>31</v>
      </c>
      <c r="F10" s="5"/>
      <c r="G10" s="5">
        <v>157</v>
      </c>
      <c r="H10" s="5"/>
    </row>
    <row r="11" spans="1:9" ht="18" x14ac:dyDescent="0.25">
      <c r="A11" s="9">
        <v>42387</v>
      </c>
      <c r="B11" s="5" t="s">
        <v>67</v>
      </c>
      <c r="C11" s="5"/>
      <c r="D11" s="5">
        <v>470</v>
      </c>
      <c r="E11" s="5"/>
      <c r="F11" s="5">
        <v>470</v>
      </c>
      <c r="G11" s="5"/>
      <c r="H11" s="5"/>
    </row>
    <row r="12" spans="1:9" s="5" customFormat="1" ht="18" x14ac:dyDescent="0.25">
      <c r="A12" s="9">
        <v>42395</v>
      </c>
      <c r="B12" s="5" t="s">
        <v>71</v>
      </c>
      <c r="D12" s="5">
        <v>125</v>
      </c>
      <c r="H12" s="5">
        <v>125</v>
      </c>
    </row>
    <row r="13" spans="1:9" s="5" customFormat="1" ht="18" x14ac:dyDescent="0.25">
      <c r="A13" s="9">
        <v>42397</v>
      </c>
      <c r="B13" s="5" t="s">
        <v>65</v>
      </c>
      <c r="D13" s="5">
        <v>600</v>
      </c>
      <c r="F13" s="5">
        <v>600</v>
      </c>
    </row>
    <row r="14" spans="1:9" s="5" customFormat="1" ht="18" x14ac:dyDescent="0.25">
      <c r="A14" s="9"/>
    </row>
    <row r="15" spans="1:9" s="5" customFormat="1" ht="18.75" thickBot="1" x14ac:dyDescent="0.3">
      <c r="D15" s="7">
        <f>SUM(D10:D14)</f>
        <v>1383</v>
      </c>
      <c r="E15" s="7">
        <f>SUM(E10:E14)</f>
        <v>31</v>
      </c>
      <c r="F15" s="7">
        <f>SUM(F10:F14)</f>
        <v>1070</v>
      </c>
      <c r="G15" s="7">
        <f>SUM(G10:G14)</f>
        <v>157</v>
      </c>
      <c r="H15" s="7">
        <f>SUM(H10:H14)</f>
        <v>125</v>
      </c>
      <c r="I15" s="8"/>
    </row>
    <row r="16" spans="1:9" s="5" customFormat="1" ht="18.75" thickTop="1" x14ac:dyDescent="0.25"/>
    <row r="18" spans="4:9" ht="20.25" x14ac:dyDescent="0.3">
      <c r="D18" s="38" t="s">
        <v>2</v>
      </c>
      <c r="E18" s="38" t="s">
        <v>27</v>
      </c>
      <c r="F18" s="38"/>
      <c r="G18" s="38">
        <v>31</v>
      </c>
      <c r="H18" s="38"/>
      <c r="I18" s="38"/>
    </row>
    <row r="19" spans="4:9" ht="20.25" x14ac:dyDescent="0.3">
      <c r="D19" s="38"/>
      <c r="E19" s="38" t="s">
        <v>32</v>
      </c>
      <c r="F19" s="38"/>
      <c r="G19" s="38">
        <v>1070</v>
      </c>
      <c r="H19" s="38"/>
      <c r="I19" s="38"/>
    </row>
    <row r="20" spans="4:9" ht="20.25" x14ac:dyDescent="0.3">
      <c r="D20" s="38"/>
      <c r="E20" s="38" t="s">
        <v>12</v>
      </c>
      <c r="F20" s="38"/>
      <c r="G20" s="38">
        <v>157</v>
      </c>
      <c r="H20" s="38"/>
      <c r="I20" s="38"/>
    </row>
    <row r="21" spans="4:9" ht="20.25" x14ac:dyDescent="0.3">
      <c r="D21" s="38"/>
      <c r="E21" s="38" t="s">
        <v>71</v>
      </c>
      <c r="F21" s="38"/>
      <c r="G21" s="38">
        <v>125</v>
      </c>
      <c r="H21" s="38"/>
      <c r="I21" s="38"/>
    </row>
    <row r="22" spans="4:9" ht="20.25" x14ac:dyDescent="0.3">
      <c r="D22" s="38"/>
      <c r="E22" s="38"/>
      <c r="F22" s="38"/>
      <c r="G22" s="38"/>
      <c r="H22" s="38"/>
      <c r="I22" s="38"/>
    </row>
    <row r="23" spans="4:9" ht="20.25" x14ac:dyDescent="0.3">
      <c r="D23" s="38" t="s">
        <v>3</v>
      </c>
      <c r="E23" s="38" t="s">
        <v>61</v>
      </c>
      <c r="F23" s="38"/>
      <c r="G23" s="38"/>
      <c r="H23" s="38">
        <v>1383</v>
      </c>
      <c r="I23" s="38"/>
    </row>
    <row r="24" spans="4:9" ht="20.25" x14ac:dyDescent="0.3">
      <c r="D24" s="38"/>
      <c r="E24" s="38"/>
      <c r="F24" s="38"/>
      <c r="G24" s="38"/>
      <c r="H24" s="38"/>
      <c r="I24" s="38"/>
    </row>
    <row r="25" spans="4:9" ht="20.25" x14ac:dyDescent="0.3">
      <c r="D25" s="38"/>
      <c r="E25" s="38"/>
      <c r="F25" s="38"/>
      <c r="G25" s="38"/>
      <c r="H25" s="38"/>
      <c r="I25" s="38"/>
    </row>
    <row r="26" spans="4:9" ht="20.25" x14ac:dyDescent="0.3">
      <c r="D26" s="38"/>
      <c r="E26" s="38"/>
      <c r="F26" s="38"/>
      <c r="G26" s="38"/>
      <c r="H26" s="38"/>
      <c r="I26" s="38"/>
    </row>
    <row r="27" spans="4:9" ht="20.25" x14ac:dyDescent="0.3">
      <c r="D27" s="38"/>
      <c r="E27" s="38"/>
      <c r="F27" s="38"/>
      <c r="G27" s="38"/>
      <c r="H27" s="38"/>
      <c r="I27" s="38"/>
    </row>
    <row r="28" spans="4:9" ht="20.25" x14ac:dyDescent="0.3">
      <c r="D28" s="38"/>
      <c r="E28" s="38"/>
      <c r="F28" s="38"/>
      <c r="G28" s="38"/>
      <c r="H28" s="38"/>
      <c r="I28" s="38"/>
    </row>
    <row r="29" spans="4:9" ht="20.25" x14ac:dyDescent="0.3">
      <c r="D29" s="38"/>
      <c r="E29" s="38"/>
      <c r="F29" s="38"/>
      <c r="G29" s="38"/>
      <c r="H29" s="38"/>
      <c r="I29" s="38"/>
    </row>
    <row r="30" spans="4:9" ht="20.25" x14ac:dyDescent="0.3">
      <c r="D30" s="38"/>
      <c r="E30" s="38"/>
      <c r="F30" s="38"/>
      <c r="G30" s="38"/>
      <c r="H30" s="38"/>
      <c r="I30" s="38"/>
    </row>
    <row r="31" spans="4:9" ht="20.25" x14ac:dyDescent="0.3">
      <c r="D31" s="38"/>
      <c r="E31" s="38"/>
      <c r="F31" s="38"/>
      <c r="G31" s="38"/>
      <c r="H31" s="38"/>
      <c r="I31" s="38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topLeftCell="A19" workbookViewId="0">
      <selection activeCell="K39" sqref="K39"/>
    </sheetView>
  </sheetViews>
  <sheetFormatPr defaultRowHeight="12.75" x14ac:dyDescent="0.2"/>
  <sheetData>
    <row r="1" spans="1:8" ht="20.25" x14ac:dyDescent="0.3">
      <c r="A1" s="16" t="s">
        <v>42</v>
      </c>
    </row>
    <row r="2" spans="1:8" ht="20.25" x14ac:dyDescent="0.3">
      <c r="A2" s="16" t="s">
        <v>57</v>
      </c>
      <c r="B2" s="16"/>
      <c r="C2" s="16"/>
      <c r="D2" s="16"/>
    </row>
    <row r="3" spans="1:8" ht="20.25" x14ac:dyDescent="0.3">
      <c r="A3" s="16"/>
      <c r="B3" s="16"/>
      <c r="C3" s="16"/>
      <c r="D3" s="16"/>
    </row>
    <row r="4" spans="1:8" ht="18" x14ac:dyDescent="0.25">
      <c r="A4" s="5"/>
      <c r="B4" s="5"/>
      <c r="C4" s="5"/>
      <c r="D4" s="5"/>
      <c r="E4" s="5"/>
      <c r="F4" s="5"/>
      <c r="G4" s="5" t="s">
        <v>43</v>
      </c>
      <c r="H4" s="5" t="s">
        <v>43</v>
      </c>
    </row>
    <row r="5" spans="1:8" ht="18" x14ac:dyDescent="0.25">
      <c r="A5" s="5"/>
      <c r="B5" s="5"/>
      <c r="C5" s="5"/>
      <c r="D5" s="5"/>
      <c r="E5" s="5"/>
      <c r="F5" s="5"/>
      <c r="G5" s="5"/>
      <c r="H5" s="5"/>
    </row>
    <row r="6" spans="1:8" ht="18" x14ac:dyDescent="0.25">
      <c r="A6" s="5" t="s">
        <v>44</v>
      </c>
      <c r="B6" s="5"/>
      <c r="C6" s="5"/>
      <c r="D6" s="5"/>
      <c r="E6" s="5"/>
      <c r="F6" s="5"/>
      <c r="G6" s="5"/>
      <c r="H6" s="5">
        <v>8566</v>
      </c>
    </row>
    <row r="7" spans="1:8" ht="18" x14ac:dyDescent="0.25">
      <c r="A7" s="5"/>
      <c r="B7" s="5"/>
      <c r="C7" s="5"/>
      <c r="D7" s="5"/>
      <c r="E7" s="5"/>
      <c r="F7" s="5"/>
      <c r="G7" s="5"/>
      <c r="H7" s="5"/>
    </row>
    <row r="8" spans="1:8" ht="18" x14ac:dyDescent="0.25">
      <c r="A8" s="5" t="s">
        <v>45</v>
      </c>
      <c r="B8" s="5"/>
      <c r="C8" s="5"/>
      <c r="D8" s="5"/>
      <c r="E8" s="5"/>
      <c r="F8" s="5"/>
      <c r="G8" s="5"/>
      <c r="H8" s="5"/>
    </row>
    <row r="9" spans="1:8" ht="18" x14ac:dyDescent="0.25">
      <c r="A9" s="5" t="s">
        <v>46</v>
      </c>
      <c r="B9" s="5"/>
      <c r="C9" s="5"/>
      <c r="D9" s="5"/>
      <c r="E9" s="5"/>
      <c r="F9" s="5"/>
      <c r="G9" s="5"/>
      <c r="H9" s="5">
        <v>-4357</v>
      </c>
    </row>
    <row r="10" spans="1:8" ht="18" x14ac:dyDescent="0.25">
      <c r="A10" s="5"/>
      <c r="B10" s="5"/>
      <c r="C10" s="5"/>
      <c r="D10" s="5"/>
      <c r="E10" s="5"/>
      <c r="F10" s="5"/>
      <c r="G10" s="5"/>
      <c r="H10" s="5"/>
    </row>
    <row r="11" spans="1:8" ht="18" x14ac:dyDescent="0.25">
      <c r="A11" s="5"/>
      <c r="B11" s="5"/>
      <c r="C11" s="5"/>
      <c r="D11" s="5"/>
      <c r="E11" s="5"/>
      <c r="F11" s="5"/>
      <c r="G11" s="5"/>
    </row>
    <row r="12" spans="1:8" ht="18" x14ac:dyDescent="0.25">
      <c r="A12" s="5" t="s">
        <v>47</v>
      </c>
      <c r="B12" s="5"/>
      <c r="C12" s="5"/>
      <c r="D12" s="5"/>
      <c r="E12" s="5"/>
      <c r="F12" s="5"/>
      <c r="G12" s="5"/>
      <c r="H12" s="17">
        <f>SUM(H6:H11)</f>
        <v>4209</v>
      </c>
    </row>
    <row r="13" spans="1:8" ht="18" x14ac:dyDescent="0.25">
      <c r="A13" s="5"/>
      <c r="B13" s="5"/>
      <c r="C13" s="5"/>
      <c r="D13" s="5"/>
      <c r="E13" s="5"/>
      <c r="F13" s="5"/>
      <c r="G13" s="5"/>
      <c r="H13" s="5"/>
    </row>
    <row r="14" spans="1:8" ht="18" x14ac:dyDescent="0.25">
      <c r="A14" s="5"/>
      <c r="B14" s="5"/>
      <c r="C14" s="5"/>
      <c r="D14" s="5"/>
      <c r="E14" s="5"/>
      <c r="F14" s="5"/>
      <c r="G14" s="5"/>
      <c r="H14" s="5"/>
    </row>
    <row r="15" spans="1:8" ht="18" x14ac:dyDescent="0.25">
      <c r="A15" s="5" t="s">
        <v>48</v>
      </c>
      <c r="B15" s="5"/>
      <c r="C15" s="5"/>
      <c r="D15" s="5"/>
      <c r="E15" s="5"/>
      <c r="F15" s="5"/>
      <c r="G15" s="5"/>
      <c r="H15" s="8"/>
    </row>
    <row r="16" spans="1:8" ht="18" x14ac:dyDescent="0.25">
      <c r="A16" s="5" t="s">
        <v>49</v>
      </c>
      <c r="B16" s="5"/>
      <c r="C16" s="5"/>
      <c r="D16" s="5"/>
      <c r="E16" s="5"/>
      <c r="F16" s="5"/>
      <c r="G16" s="5">
        <v>335</v>
      </c>
      <c r="H16" s="5"/>
    </row>
    <row r="17" spans="1:8" ht="18" x14ac:dyDescent="0.25">
      <c r="A17" s="5" t="s">
        <v>77</v>
      </c>
      <c r="B17" s="5"/>
      <c r="C17" s="5"/>
      <c r="D17" s="5"/>
      <c r="E17" s="5"/>
      <c r="F17" s="5"/>
      <c r="G17" s="5">
        <v>1000</v>
      </c>
      <c r="H17" s="5"/>
    </row>
    <row r="18" spans="1:8" ht="18" x14ac:dyDescent="0.25">
      <c r="A18" s="5" t="s">
        <v>75</v>
      </c>
      <c r="B18" s="5"/>
      <c r="C18" s="5"/>
      <c r="D18" s="5"/>
      <c r="E18" s="5"/>
      <c r="F18" s="5"/>
      <c r="G18" s="5">
        <v>392</v>
      </c>
      <c r="H18" s="5"/>
    </row>
    <row r="19" spans="1:8" ht="18" x14ac:dyDescent="0.25">
      <c r="A19" s="5" t="s">
        <v>76</v>
      </c>
      <c r="B19" s="5"/>
      <c r="C19" s="5"/>
      <c r="D19" s="5"/>
      <c r="E19" s="5"/>
      <c r="F19" s="5"/>
      <c r="G19" s="5">
        <v>235</v>
      </c>
      <c r="H19" s="5"/>
    </row>
    <row r="20" spans="1:8" ht="18" x14ac:dyDescent="0.25">
      <c r="A20" s="5"/>
      <c r="B20" s="5"/>
      <c r="C20" s="5"/>
      <c r="D20" s="5"/>
      <c r="E20" s="5"/>
      <c r="F20" s="5"/>
      <c r="G20" s="5"/>
      <c r="H20" s="5">
        <f>-(G16+G17+G18+G19)</f>
        <v>-1962</v>
      </c>
    </row>
    <row r="21" spans="1:8" ht="18.75" thickBot="1" x14ac:dyDescent="0.3">
      <c r="A21" s="5" t="s">
        <v>50</v>
      </c>
      <c r="B21" s="5"/>
      <c r="C21" s="5"/>
      <c r="D21" s="5"/>
      <c r="E21" s="5"/>
      <c r="F21" s="5"/>
      <c r="G21" s="5"/>
      <c r="H21" s="7">
        <f>H12+H20</f>
        <v>2247</v>
      </c>
    </row>
    <row r="22" spans="1:8" ht="18.75" thickTop="1" x14ac:dyDescent="0.25">
      <c r="A22" s="5"/>
      <c r="B22" s="5"/>
      <c r="C22" s="5"/>
      <c r="D22" s="5"/>
      <c r="E22" s="5"/>
      <c r="F22" s="5"/>
      <c r="G22" s="5"/>
      <c r="H22" s="8"/>
    </row>
    <row r="23" spans="1:8" ht="18" x14ac:dyDescent="0.25">
      <c r="A23" s="5"/>
      <c r="B23" s="5"/>
      <c r="C23" s="5"/>
      <c r="D23" s="5"/>
      <c r="E23" s="5"/>
      <c r="F23" s="5"/>
      <c r="G23" s="5"/>
      <c r="H23" s="8"/>
    </row>
    <row r="24" spans="1:8" ht="18" x14ac:dyDescent="0.25">
      <c r="A24" s="5"/>
      <c r="B24" s="5"/>
      <c r="C24" s="5"/>
      <c r="D24" s="5"/>
      <c r="E24" s="5"/>
      <c r="F24" s="5"/>
      <c r="G24" s="5"/>
      <c r="H24" s="8"/>
    </row>
    <row r="25" spans="1:8" ht="20.25" x14ac:dyDescent="0.3">
      <c r="A25" s="16" t="s">
        <v>78</v>
      </c>
      <c r="B25" s="16"/>
      <c r="C25" s="16"/>
      <c r="D25" s="16"/>
      <c r="E25" s="16"/>
      <c r="F25" s="5"/>
      <c r="G25" s="5"/>
      <c r="H25" s="5"/>
    </row>
    <row r="26" spans="1:8" ht="18" x14ac:dyDescent="0.25">
      <c r="A26" s="5"/>
      <c r="B26" s="5"/>
      <c r="C26" s="5"/>
      <c r="D26" s="5"/>
      <c r="E26" s="5"/>
      <c r="F26" s="5"/>
      <c r="G26" s="5"/>
      <c r="H26" s="5"/>
    </row>
    <row r="27" spans="1:8" ht="18" x14ac:dyDescent="0.25">
      <c r="A27" s="5"/>
      <c r="B27" s="5"/>
      <c r="C27" s="5"/>
      <c r="D27" s="5"/>
      <c r="E27" s="5"/>
      <c r="F27" s="5"/>
      <c r="G27" s="5"/>
      <c r="H27" s="5"/>
    </row>
    <row r="28" spans="1:8" ht="18" x14ac:dyDescent="0.25">
      <c r="A28" s="5" t="s">
        <v>51</v>
      </c>
      <c r="B28" s="5"/>
      <c r="C28" s="5"/>
      <c r="D28" s="5"/>
      <c r="E28" s="5"/>
      <c r="F28" s="5"/>
      <c r="G28" s="5"/>
      <c r="H28" s="5"/>
    </row>
    <row r="29" spans="1:8" ht="18" x14ac:dyDescent="0.25">
      <c r="A29" s="5" t="s">
        <v>52</v>
      </c>
      <c r="B29" s="5"/>
      <c r="C29" s="5"/>
      <c r="D29" s="5"/>
      <c r="E29" s="5"/>
      <c r="F29" s="5"/>
      <c r="H29" s="5">
        <v>3600</v>
      </c>
    </row>
    <row r="30" spans="1:8" ht="18" x14ac:dyDescent="0.25">
      <c r="A30" s="5" t="s">
        <v>58</v>
      </c>
      <c r="B30" s="5"/>
      <c r="C30" s="5"/>
      <c r="D30" s="5"/>
      <c r="E30" s="5"/>
      <c r="F30" s="5"/>
      <c r="H30" s="18">
        <v>12962</v>
      </c>
    </row>
    <row r="31" spans="1:8" ht="18" x14ac:dyDescent="0.25">
      <c r="A31" s="5"/>
      <c r="B31" s="5"/>
      <c r="C31" s="5"/>
      <c r="D31" s="5"/>
      <c r="E31" s="5"/>
      <c r="F31" s="5"/>
      <c r="H31" s="5">
        <f>SUM(H29:H30)</f>
        <v>16562</v>
      </c>
    </row>
    <row r="32" spans="1:8" ht="18" x14ac:dyDescent="0.25">
      <c r="A32" s="5" t="s">
        <v>53</v>
      </c>
      <c r="B32" s="5"/>
      <c r="C32" s="5"/>
      <c r="D32" s="5"/>
      <c r="E32" s="5"/>
      <c r="F32" s="5"/>
      <c r="G32" s="5"/>
      <c r="H32" s="5"/>
    </row>
    <row r="33" spans="1:8" ht="18" x14ac:dyDescent="0.25">
      <c r="A33" s="5" t="s">
        <v>54</v>
      </c>
      <c r="B33" s="5"/>
      <c r="C33" s="5"/>
      <c r="D33" s="5"/>
      <c r="E33" s="5"/>
      <c r="F33" s="5"/>
      <c r="G33" s="5">
        <v>5922</v>
      </c>
      <c r="H33" s="5"/>
    </row>
    <row r="34" spans="1:8" ht="18" x14ac:dyDescent="0.25">
      <c r="A34" s="5" t="s">
        <v>79</v>
      </c>
      <c r="B34" s="5"/>
      <c r="C34" s="5"/>
      <c r="D34" s="5"/>
      <c r="E34" s="5"/>
      <c r="F34" s="5"/>
      <c r="G34" s="18">
        <v>518</v>
      </c>
      <c r="H34" s="5"/>
    </row>
    <row r="35" spans="1:8" ht="18" x14ac:dyDescent="0.25">
      <c r="A35" s="5"/>
      <c r="B35" s="5"/>
      <c r="C35" s="5"/>
      <c r="D35" s="5"/>
      <c r="E35" s="5"/>
      <c r="F35" s="5"/>
      <c r="G35" s="8"/>
      <c r="H35" s="5">
        <f>-(G33+G34)</f>
        <v>-6440</v>
      </c>
    </row>
    <row r="36" spans="1:8" ht="18" x14ac:dyDescent="0.25">
      <c r="A36" s="5"/>
      <c r="B36" s="5"/>
      <c r="C36" s="5"/>
      <c r="D36" s="5"/>
      <c r="E36" s="5"/>
      <c r="F36" s="5"/>
      <c r="G36" s="5"/>
      <c r="H36" s="5"/>
    </row>
    <row r="37" spans="1:8" ht="18.75" thickBot="1" x14ac:dyDescent="0.3">
      <c r="A37" s="5"/>
      <c r="B37" s="5"/>
      <c r="C37" s="5"/>
      <c r="D37" s="5"/>
      <c r="E37" s="5"/>
      <c r="F37" s="5"/>
      <c r="G37" s="5"/>
      <c r="H37" s="19">
        <f>H31+H35</f>
        <v>10122</v>
      </c>
    </row>
    <row r="38" spans="1:8" ht="18.75" thickTop="1" x14ac:dyDescent="0.25">
      <c r="A38" s="5"/>
      <c r="B38" s="5"/>
      <c r="C38" s="5"/>
      <c r="D38" s="5"/>
      <c r="E38" s="5"/>
      <c r="F38" s="5"/>
      <c r="G38" s="5"/>
      <c r="H38" s="8"/>
    </row>
    <row r="39" spans="1:8" ht="18" x14ac:dyDescent="0.25">
      <c r="A39" s="5" t="s">
        <v>55</v>
      </c>
      <c r="B39" s="5"/>
      <c r="C39" s="5"/>
      <c r="D39" s="5"/>
      <c r="E39" s="5"/>
      <c r="F39" s="5"/>
      <c r="G39" s="5"/>
      <c r="H39" s="5"/>
    </row>
    <row r="40" spans="1:8" ht="18" x14ac:dyDescent="0.25">
      <c r="A40" s="5"/>
      <c r="B40" s="5"/>
      <c r="C40" s="5"/>
      <c r="D40" s="5"/>
      <c r="E40" s="5"/>
      <c r="F40" s="5"/>
      <c r="G40" s="5"/>
      <c r="H40" s="5"/>
    </row>
    <row r="41" spans="1:8" ht="18" x14ac:dyDescent="0.25">
      <c r="A41" s="5" t="s">
        <v>0</v>
      </c>
      <c r="B41" s="5"/>
      <c r="C41" s="5"/>
      <c r="D41" s="5"/>
      <c r="E41" s="5"/>
      <c r="F41" s="5"/>
      <c r="G41" s="5"/>
      <c r="H41" s="5">
        <v>8000</v>
      </c>
    </row>
    <row r="42" spans="1:8" ht="18" x14ac:dyDescent="0.25">
      <c r="A42" s="5" t="s">
        <v>56</v>
      </c>
      <c r="B42" s="5"/>
      <c r="C42" s="5"/>
      <c r="D42" s="5"/>
      <c r="E42" s="5"/>
      <c r="F42" s="5"/>
      <c r="G42" s="5"/>
      <c r="H42" s="18">
        <f>H21</f>
        <v>2247</v>
      </c>
    </row>
    <row r="43" spans="1:8" ht="18" x14ac:dyDescent="0.25">
      <c r="A43" s="5"/>
      <c r="B43" s="5"/>
      <c r="C43" s="5"/>
      <c r="D43" s="5"/>
      <c r="E43" s="5"/>
      <c r="F43" s="5"/>
      <c r="G43" s="5"/>
      <c r="H43" s="8">
        <f>SUM(H41:H42)</f>
        <v>10247</v>
      </c>
    </row>
    <row r="44" spans="1:8" ht="18" x14ac:dyDescent="0.25">
      <c r="A44" s="5"/>
      <c r="B44" s="5"/>
      <c r="C44" s="5"/>
      <c r="D44" s="5"/>
      <c r="E44" s="5"/>
      <c r="F44" s="5"/>
      <c r="G44" s="5"/>
      <c r="H44" s="8"/>
    </row>
    <row r="45" spans="1:8" ht="18" x14ac:dyDescent="0.25">
      <c r="A45" s="5" t="s">
        <v>80</v>
      </c>
      <c r="B45" s="5"/>
      <c r="C45" s="5"/>
      <c r="D45" s="5"/>
      <c r="E45" s="5"/>
      <c r="F45" s="5"/>
      <c r="G45" s="5"/>
      <c r="H45" s="5">
        <v>-125</v>
      </c>
    </row>
    <row r="46" spans="1:8" ht="18" x14ac:dyDescent="0.25">
      <c r="A46" s="5"/>
      <c r="B46" s="5"/>
      <c r="C46" s="5"/>
      <c r="D46" s="5"/>
      <c r="E46" s="5"/>
      <c r="F46" s="5"/>
      <c r="G46" s="5"/>
      <c r="H46" s="5"/>
    </row>
    <row r="47" spans="1:8" ht="18.75" thickBot="1" x14ac:dyDescent="0.3">
      <c r="A47" s="5"/>
      <c r="B47" s="5"/>
      <c r="C47" s="5"/>
      <c r="D47" s="5"/>
      <c r="E47" s="5"/>
      <c r="F47" s="5"/>
      <c r="G47" s="5"/>
      <c r="H47" s="19">
        <f>H43+H45</f>
        <v>10122</v>
      </c>
    </row>
    <row r="48" spans="1:8" ht="13.5" thickTop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SDB</vt:lpstr>
      <vt:lpstr>PDB</vt:lpstr>
      <vt:lpstr>CBR</vt:lpstr>
      <vt:lpstr>CBP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2013-11-19T11:43:56Z</cp:lastPrinted>
  <dcterms:created xsi:type="dcterms:W3CDTF">2000-09-12T10:39:32Z</dcterms:created>
  <dcterms:modified xsi:type="dcterms:W3CDTF">2016-02-17T14:51:28Z</dcterms:modified>
</cp:coreProperties>
</file>