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192e9de275642b91/Dokument/"/>
    </mc:Choice>
  </mc:AlternateContent>
  <xr:revisionPtr revIDLastSave="0" documentId="8_{4BFB9EDB-99CD-4539-AB9C-0082ED18D8D3}" xr6:coauthVersionLast="47" xr6:coauthVersionMax="47" xr10:uidLastSave="{00000000-0000-0000-0000-000000000000}"/>
  <bookViews>
    <workbookView xWindow="-110" yWindow="-110" windowWidth="19420" windowHeight="1030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L18" i="27"/>
  <c r="J18" i="27"/>
  <c r="H18" i="27"/>
  <c r="F18" i="27"/>
  <c r="J12" i="27"/>
  <c r="E7" i="31"/>
  <c r="P22" i="28" l="1"/>
  <c r="N44" i="26"/>
  <c r="Q38" i="7"/>
  <c r="E10" i="31" s="1" a="1"/>
  <c r="E10" i="31" s="1"/>
  <c r="E6" i="31"/>
  <c r="F11" i="31"/>
  <c r="G49" i="25"/>
  <c r="E3" i="31" s="1"/>
  <c r="E8" i="31"/>
  <c r="E5" i="31"/>
  <c r="E4" i="31"/>
  <c r="P38" i="20"/>
  <c r="P24" i="29"/>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<sst xmlns="http://schemas.openxmlformats.org/spreadsheetml/2006/main" count="378" uniqueCount="233">
  <si>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</si>
  <si>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</si>
  <si>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</si>
  <si>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</si>
  <si>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</si>
  <si>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</si>
  <si>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</si>
  <si>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</si>
  <si>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</si>
  <si>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</si>
  <si>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</si>
  <si>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</si>
  <si>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</si>
  <si>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</si>
  <si>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</si>
  <si>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</si>
  <si>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</si>
  <si>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</si>
  <si>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</si>
  <si>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</si>
  <si>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</si>
  <si>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</si>
  <si>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</si>
  <si>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</si>
  <si>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</si>
  <si>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</si>
  <si>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</si>
  <si>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</si>
  <si>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</si>
  <si>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</si>
  <si>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</si>
  <si>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</si>
  <si>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</si>
  <si>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</si>
  <si>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</si>
  <si>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</si>
  <si>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(1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</si>
  <si>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</si>
  <si>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</si>
  <si>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</si>
  <si>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</si>
  <si>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</si>
  <si>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</si>
  <si>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</si>
  <si>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</si>
  <si>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</si>
  <si>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</si>
  <si>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</si>
  <si>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</si>
  <si>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</si>
  <si>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</si>
  <si>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</si>
  <si>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</si>
  <si>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</si>
  <si>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</si>
  <si>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</si>
  <si>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</si>
  <si>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</si>
  <si>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</si>
  <si>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</si>
  <si>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</si>
  <si>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</si>
  <si>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</si>
  <si>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</si>
  <si>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</si>
  <si>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</si>
  <si>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</si>
  <si>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</si>
  <si>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</si>
  <si>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</si>
  <si>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</si>
  <si>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</si>
  <si>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</si>
  <si>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</si>
  <si>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</si>
  <si>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</si>
  <si>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</si>
  <si>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</si>
  <si>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front forks. Record these measurements here</t>
  </si>
  <si>
    <t>Damper settings</t>
  </si>
  <si>
    <t>Comp</t>
  </si>
  <si>
    <t>Reb</t>
  </si>
  <si>
    <t>Oil W</t>
  </si>
  <si>
    <t>Out of 1.5</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</si>
  <si>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</si>
  <si>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</si>
  <si>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</si>
  <si>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</si>
  <si>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</si>
  <si>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</si>
  <si>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</si>
  <si>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</si>
  <si>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</si>
  <si>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</si>
  <si>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</si>
  <si>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</si>
  <si>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</si>
  <si>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Out of 1</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</si>
  <si>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</si>
  <si>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</si>
  <si>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</si>
  <si>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</si>
  <si>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</si>
  <si>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</si>
  <si>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</si>
  <si>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</si>
  <si>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</si>
  <si>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</si>
  <si>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</si>
  <si>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</si>
  <si>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</si>
  <si>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</si>
  <si>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</si>
  <si>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</si>
  <si>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</si>
  <si>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</si>
  <si>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</si>
  <si>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</si>
  <si>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</si>
  <si>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</si>
  <si>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</si>
  <si>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</si>
  <si>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</si>
  <si>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</si>
  <si>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</si>
  <si>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</si>
  <si>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</si>
  <si>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</si>
  <si>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</si>
  <si>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</si>
  <si>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</si>
  <si>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</si>
  <si>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</si>
  <si>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</si>
  <si>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</si>
  <si>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</si>
  <si>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</si>
  <si>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</si>
  <si>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</si>
  <si>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</si>
  <si>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</si>
  <si>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</si>
  <si>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</si>
  <si>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</si>
  <si>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</si>
  <si>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</si>
  <si>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</si>
  <si>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</si>
  <si>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</si>
  <si>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</si>
  <si>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</si>
  <si>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</si>
  <si>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</si>
  <si>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</si>
  <si>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</si>
  <si>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</si>
  <si>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</si>
  <si>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Personal Development</t>
  </si>
  <si>
    <t>CPD</t>
  </si>
  <si>
    <t>Logbook Total</t>
  </si>
  <si>
    <t>MATLAB Mark</t>
  </si>
  <si>
    <t>Assignment Total</t>
  </si>
  <si>
    <t>%</t>
  </si>
  <si>
    <t xml:space="preserve"> Autonomous and robotic processes for manufacturing, such as CNC machining and additive manufacturing, such as 3d printing  </t>
  </si>
  <si>
    <t>CNC Machines: Multi-axis milling and turning centers.
3D Printers: Industrial-grade polymer and metal printers.
Robotic Arms: Often used for automated assembly or laser scanning.
Metrology Equipment: Laser scanners and CMM (Coordinate Measuring Machines) for high-precision measurement.</t>
  </si>
  <si>
    <t>Process: A 3D model is created in CAD (Computer-Aided Design) software, Autodesk Fusion 360.
Output: The CAM software converts that model into G-code, which is the specific language the machine reads to move the cutting tools.</t>
  </si>
  <si>
    <t xml:space="preserve"> Complete my BEng/MEng degree with a 1st or 2:1, gain hands-on mechanical experience with race bikes, and secure a junior technician or data engineer role in a national/regional race series (like BSB or club racing)</t>
  </si>
  <si>
    <t>University lectures, textbooks, library, and academic tutors.</t>
  </si>
  <si>
    <t>Hands-on Technical Skill</t>
  </si>
  <si>
    <t>Gain practical experience with motorcycle systems (suspension, engines, telemetry).</t>
  </si>
  <si>
    <t>Graduate with a high-class honours degree to meet educational requirements.</t>
  </si>
  <si>
    <t>Build a network of contacts within the motorcycle racing industry.</t>
  </si>
  <si>
    <t>Industry Networking</t>
  </si>
  <si>
    <t xml:space="preserve">Academic success </t>
  </si>
  <si>
    <t>Graduation Grade</t>
  </si>
  <si>
    <t>Completion of multiple rounds/season within a paddock and advanced practical ability and Knowledge</t>
  </si>
  <si>
    <t>Start Of 3rd Year Studies (2027)</t>
  </si>
  <si>
    <t>LinkedIn, trade shows (MCL)/Inside Paddocks Club/BSB, career fairs, and guest lectures.</t>
  </si>
  <si>
    <t>5+ meaningful connections in race teams or industry.</t>
  </si>
  <si>
    <t>Graduaction (2028)</t>
  </si>
  <si>
    <t>Advanced Data &amp; Performance Tuning</t>
  </si>
  <si>
    <t>Master high-level data acquisition, engine mapping, and chassis setup.</t>
  </si>
  <si>
    <t>MoTeC/2D Data Analysis software, specialized suspension workshops, and dynamometer training.</t>
  </si>
  <si>
    <t>Ability to interpret telemetry to reduce lap times and optimize bike geometry.</t>
  </si>
  <si>
    <t xml:space="preserve">1-2 years post graduation </t>
  </si>
  <si>
    <t xml:space="preserve">Volunteering for race teams / personal projects, and the UWTSD Moto3 team. </t>
  </si>
  <si>
    <t>The ability to balance theoretical engineering knowledge with practical trackside ability. Success depends on proving I am as comfortable in team scenarios as I am with a theoretical model. Resilience under high-pressure race weekend conditions is key.</t>
  </si>
  <si>
    <t>A PDP is essential because it forces engineers to stay ahead and work towards a goal. It ensures I am constantly upgrading the skills critical to providing the technical edge needed to compete in the industry.</t>
  </si>
  <si>
    <t xml:space="preserve"> Secure a senior engineering position within a world-championship level team (MotoGP/WSBK), achieve Chartered Engineer (CEng) status through the IMechE .                                                                                                                                                                                                                                                      </t>
  </si>
  <si>
    <t xml:space="preserve">Lewis Cummings </t>
  </si>
  <si>
    <t>115.00mm</t>
  </si>
  <si>
    <t>115.03mm</t>
  </si>
  <si>
    <t>60.00mm</t>
  </si>
  <si>
    <t>60.12mm</t>
  </si>
  <si>
    <t>90.00mm</t>
  </si>
  <si>
    <t>90.02mm</t>
  </si>
  <si>
    <t>30.00mm</t>
  </si>
  <si>
    <t>105.00mm</t>
  </si>
  <si>
    <t>36.00mm</t>
  </si>
  <si>
    <t>0.05mm</t>
  </si>
  <si>
    <t>0.20mm</t>
  </si>
  <si>
    <t>30.01mm</t>
  </si>
  <si>
    <t>104.96mm</t>
  </si>
  <si>
    <t>55.99mm</t>
  </si>
  <si>
    <t>Secure the workpiece firmly in the vice and apply pressure only on the forward stroke while using sharp, clean tools to ensure precision and ensuring you stay straight with the hack saw.</t>
  </si>
  <si>
    <t>Maintain high quality by using the correct feeds and speeds for the material, minimising tool overhang for rigidity, and taking frequent measurements with micrometres. When taking measurements, make sure you have moved towards the piece of work, not away, to ensure there is no inaccuracy due to mechanical tolerances of the machine</t>
  </si>
  <si>
    <t xml:space="preserve">Steel toe capped boots/footware, dust coat, saftey goggles </t>
  </si>
  <si>
    <t>N/A</t>
  </si>
  <si>
    <t>650cc parallel Twin (Royal Enfield)</t>
  </si>
  <si>
    <t>5W</t>
  </si>
  <si>
    <t>Health and Safety at Work Act (HASWA) 1974
Management of Health and Safety at Work Regulations 1999
PUWER
COSHH 
PPE at Work Regulations 1992</t>
  </si>
  <si>
    <t>Guarding: Ensure all machine guards (e.g., on lathes or pillar drills) are in place and functional.
Emergency Stops: Test or locate the E-stop button before starting the machine. 
Always stand clear of the chuck when operating the lathe  
Entanglement: Strictly no loose clothing or gloves around rotating machinery.
Swarf Management: Use a brush, not hands, to remove metal shavings/swarf.</t>
  </si>
  <si>
    <t xml:space="preserve">Manual Handling: Use engine hoists or stands; do not attempt to lift heavy blocks or cylinder heads alone/ always wear steel toe caps incase anything is dropped.
Chemical Hazards: Use nitrile gloves to avoid dermatitis from waste engine oil and fuel.
Spill Control: Have sawdust or absorbent mats ready for oil/coolant leaks to prevent slip hazards.
Stored Energy: Be cautious of compressed springs (e.g., valve springs) and use the correct compression tools. </t>
  </si>
  <si>
    <t xml:space="preserve">Lathe, mill, hand tools- Socket sets, torque wrenches, screwdrivers, pliers, hack saws ,file, micrometer screw guage , valve compressor , meausering equipment </t>
  </si>
  <si>
    <t>PPE Check: Ensure steel-toed boots, safety glasses, and high-vis/overalls are worn. Remove loose jewelry and tie back long hair.
Sign-in/Briefing: Attend the safety induction and sign the attendance register.
Visual Inspection: Check the workshop for trip hazards, spills, or blocked emergency exits.
Tool Check: Inspect tools for damage (e.g., frayed wires on power tools, cracked handles).
Emergency Awareness: Identify the nearest fire exit, fire extinguisher, and first aid kit.</t>
  </si>
  <si>
    <t>Respiratory: Inhalation of VOCs (fumes) or fine dust from sanding.
Dermal: Skin irritation or sensitization from resin contact.
Physical: Sharp fibre "splinters" and mechanical irritation.</t>
  </si>
  <si>
    <t>Ensure a precise mix ratio of resin to hardener and thoroughly degas the mixture to avoid structural voids or bubbles.</t>
  </si>
  <si>
    <t xml:space="preserve">The Printers use thermoplastic polymers (like PLA or Nylon) in filament or powder form. </t>
  </si>
  <si>
    <t>CAD Design: Create a 3D model in software like Autodesk Fusion 360.
Export as an STL, then generate G-code (setting layer height and infill).
Setup &amp; Print: Load material, calibrate the bed, and execute the print.
Post-Processing: Remove support structures and sand or cure the part for the final finish.</t>
  </si>
  <si>
    <t>02/11/2025-30/11/2025</t>
  </si>
  <si>
    <t>IQ021A</t>
  </si>
  <si>
    <t xml:space="preserve">David Cooper, Adrian Dix, Ian Phillips </t>
  </si>
  <si>
    <t>Kerry Tudor</t>
  </si>
  <si>
    <t>9.0 N/mm</t>
  </si>
  <si>
    <t>120mm</t>
  </si>
  <si>
    <t>From Neil Spalding, I learned the intricate relationship between chassis stiffness and tire edge-grip in MotoGP over the years and its constant development. He explained how flex is engineered into the frame to provide feedback to the rider. This helped my development by shifting my perspective from theoretical infinite rigidity to the practical reality of 'tuned compliance' in race engineering, which is essential in understanding how and why motorcycles behave the way they do, crucial for a future in the sector.</t>
  </si>
  <si>
    <t xml:space="preserve">
Engine wear is most visible on cylinder walls (scoring/glazing), bearing shells (pitting/exposed copper), camshaft lobes (flattening), and valve seats (carbon buildup). These signs diagnose the engine's history: scored walls suggest dirt ingestion or broken rings, while worn bearings indicate poor oil pressure or contamination. Additionally, uneven cam wear points to oil gallery blockages, and heavy carbon deposits signal the engine is burning oil or running a rich fuel mixture.</t>
  </si>
  <si>
    <t>Cylinder Head Bolts, Main Bearing Cap Bolts, Connecting Rod (Big End) Cap Bolts, Flywheel / Flexplate Bolts, Camshaft Bearing Cap Bolts, Crankshaft Pulley  Bolt
Camshaft Sprocket Bolts, Oil Pump Bolts, Spark Plugs, Sump/engine cover Bolts, Clutch basket retaining bolts.  These would be found in the Workshop Manual.  (unable to obtain torque specs due to no workshop manual)</t>
  </si>
  <si>
    <t>Preparation: Apply release agent to the mould.
Lay-up: Position fibre layers and saturate with resin (wetting out).
Consolidation: Use a roller to remove air pockets and prevent delamination.
Curing: Allow the polymer to cross-link and harden.
Finishing: Demould and trim/sand the edges to the final profile.</t>
  </si>
  <si>
    <t>Various types of resins are needed to form the shape, then reinforced with various Fibres</t>
  </si>
  <si>
    <t xml:space="preserve">
Continuous Professional Development (CPD) is the ongoing process of documenting skills and experience gained throughout a career, representing a commitment to lifelong learning. For engineers, it is vital to keep pace with rapid technological advancements, ensure compliance with evolving safety standards and regulations, and maintain professional registrations like IEng or CEng. By staying current, engineers avoid skill obsolescence and uphold the high standards of professional liability required in the industry.</t>
  </si>
  <si>
    <t xml:space="preserve"> Mechanical/Design Guest Lecture by Neil Spalding on "MotoGP Chassis and Engine Development."
Location/Date: [University Of Wales Trinity St David, IQ002, (19,11,2025)]       </t>
  </si>
  <si>
    <t>Easy to rush things and mess up/ forget values and measurements. Holding measuring tools square to the workpiece. The lack of a workshop manual for the engine made the engine strip more difficult.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</si>
</sst>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1" tint="0.499984740745262"/>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rgb="FF000000"/>
      </top>
      <bottom style="thin">
        <color indexed="64"/>
      </bottom>
      <diagonal/>
    </border>
    <border>
      <left style="thin">
        <color indexed="64"/>
      </left>
      <right style="medium">
        <color indexed="64"/>
      </right>
      <top style="medium">
        <color rgb="FF000000"/>
      </top>
      <bottom style="thin">
        <color indexed="64"/>
      </bottom>
      <diagonal/>
    </border>
  </borders>
  <cellStyleXfs count="1">
    <xf numFmtId="0" fontId="0" fillId="0" borderId="0"/>
  </cellStyleXfs>
  <cellXfs count="57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3" xfId="0" applyFont="1" applyFill="1" applyBorder="1"/>
    <xf numFmtId="0" fontId="0" fillId="4" borderId="74"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5" xfId="0" applyFont="1" applyFill="1" applyBorder="1"/>
    <xf numFmtId="0" fontId="0" fillId="4" borderId="71"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5" xfId="0" applyFont="1" applyFill="1" applyBorder="1" applyAlignment="1">
      <alignment horizontal="left"/>
    </xf>
    <xf numFmtId="0" fontId="3" fillId="4" borderId="79" xfId="0" applyFont="1" applyFill="1" applyBorder="1" applyAlignment="1">
      <alignment horizontal="center"/>
    </xf>
    <xf numFmtId="0" fontId="3" fillId="11" borderId="29" xfId="0" applyFont="1" applyFill="1" applyBorder="1"/>
    <xf numFmtId="0" fontId="0" fillId="4" borderId="51" xfId="0" applyFill="1" applyBorder="1"/>
    <xf numFmtId="0" fontId="0" fillId="4" borderId="88"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89" xfId="0" applyFill="1" applyBorder="1"/>
    <xf numFmtId="0" fontId="0" fillId="4" borderId="59" xfId="0" applyFill="1" applyBorder="1"/>
    <xf numFmtId="0" fontId="6" fillId="0" borderId="0" xfId="0" applyFont="1"/>
    <xf numFmtId="0" fontId="0" fillId="7" borderId="72" xfId="0" applyFill="1" applyBorder="1" applyAlignment="1">
      <alignment horizontal="center"/>
    </xf>
    <xf numFmtId="0" fontId="0" fillId="0" borderId="91" xfId="0" applyBorder="1" applyAlignment="1">
      <alignment horizontal="center"/>
    </xf>
    <xf numFmtId="0" fontId="0" fillId="10" borderId="91" xfId="0" applyFill="1" applyBorder="1"/>
    <xf numFmtId="0" fontId="0" fillId="0" borderId="95" xfId="0" applyBorder="1" applyAlignment="1">
      <alignment horizontal="center"/>
    </xf>
    <xf numFmtId="0" fontId="0" fillId="10" borderId="95" xfId="0" applyFill="1" applyBorder="1"/>
    <xf numFmtId="0" fontId="0" fillId="4" borderId="107" xfId="0" applyFill="1" applyBorder="1" applyAlignment="1">
      <alignment horizontal="center"/>
    </xf>
    <xf numFmtId="0" fontId="3" fillId="4" borderId="108" xfId="0" applyFont="1" applyFill="1" applyBorder="1"/>
    <xf numFmtId="0" fontId="0" fillId="4" borderId="112" xfId="0" applyFill="1" applyBorder="1"/>
    <xf numFmtId="0" fontId="0" fillId="0" borderId="72" xfId="0" applyBorder="1"/>
    <xf numFmtId="0" fontId="9" fillId="0" borderId="59" xfId="0" applyFont="1" applyBorder="1"/>
    <xf numFmtId="0" fontId="9" fillId="0" borderId="50" xfId="0" applyFont="1" applyBorder="1"/>
    <xf numFmtId="0" fontId="0" fillId="0" borderId="68" xfId="0" applyBorder="1" applyAlignment="1">
      <alignment horizontal="center" vertical="center" wrapText="1"/>
    </xf>
    <xf numFmtId="0" fontId="0" fillId="7" borderId="127" xfId="0" applyFill="1" applyBorder="1" applyAlignment="1">
      <alignment vertical="center"/>
    </xf>
    <xf numFmtId="0" fontId="0" fillId="7" borderId="128" xfId="0" applyFill="1" applyBorder="1" applyAlignment="1">
      <alignment vertical="center"/>
    </xf>
    <xf numFmtId="0" fontId="9" fillId="13" borderId="50" xfId="0" applyFont="1" applyFill="1" applyBorder="1"/>
    <xf numFmtId="0" fontId="9" fillId="13" borderId="66" xfId="0" applyFont="1" applyFill="1" applyBorder="1"/>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13" borderId="61" xfId="0" applyFont="1" applyFill="1" applyBorder="1" applyAlignment="1">
      <alignment horizontal="center"/>
    </xf>
    <xf numFmtId="0" fontId="9" fillId="13" borderId="25"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13" borderId="62" xfId="0" applyFont="1" applyFill="1" applyBorder="1" applyAlignment="1">
      <alignment horizontal="center"/>
    </xf>
    <xf numFmtId="0" fontId="9" fillId="13" borderId="37" xfId="0" applyFont="1" applyFill="1" applyBorder="1" applyAlignment="1">
      <alignment horizontal="center"/>
    </xf>
    <xf numFmtId="0" fontId="9" fillId="13" borderId="47" xfId="0" applyFont="1" applyFill="1" applyBorder="1" applyAlignment="1">
      <alignment horizontal="center"/>
    </xf>
    <xf numFmtId="0" fontId="9" fillId="13" borderId="60" xfId="0" applyFont="1" applyFill="1" applyBorder="1" applyAlignment="1">
      <alignment horizontal="center"/>
    </xf>
    <xf numFmtId="0" fontId="9" fillId="13" borderId="52" xfId="0" applyFont="1" applyFill="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13" borderId="43" xfId="0" applyFont="1" applyFill="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122"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6"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13" borderId="66" xfId="0" applyFont="1" applyFill="1" applyBorder="1" applyAlignment="1">
      <alignment horizontal="center"/>
    </xf>
    <xf numFmtId="0" fontId="9" fillId="13" borderId="22" xfId="0" applyFont="1" applyFill="1" applyBorder="1" applyAlignment="1">
      <alignment horizontal="center"/>
    </xf>
    <xf numFmtId="0" fontId="9" fillId="13" borderId="23" xfId="0" applyFont="1" applyFill="1" applyBorder="1" applyAlignment="1">
      <alignment horizontal="center"/>
    </xf>
    <xf numFmtId="0" fontId="9" fillId="0" borderId="59"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13" borderId="21" xfId="0" applyFont="1" applyFill="1" applyBorder="1" applyAlignment="1">
      <alignment horizontal="center"/>
    </xf>
    <xf numFmtId="0" fontId="9" fillId="13" borderId="59" xfId="0" applyFont="1" applyFill="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7"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7" xfId="0" applyFont="1" applyFill="1" applyBorder="1" applyAlignment="1">
      <alignment horizontal="left"/>
    </xf>
    <xf numFmtId="0" fontId="3" fillId="4" borderId="65" xfId="0" applyFont="1" applyFill="1" applyBorder="1" applyAlignment="1">
      <alignment horizontal="left"/>
    </xf>
    <xf numFmtId="0" fontId="3" fillId="4" borderId="76" xfId="0" applyFont="1" applyFill="1" applyBorder="1" applyAlignment="1">
      <alignment horizontal="left"/>
    </xf>
    <xf numFmtId="0" fontId="3" fillId="4" borderId="72"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7" xfId="0" applyFont="1" applyFill="1" applyBorder="1" applyAlignment="1">
      <alignment horizontal="left"/>
    </xf>
    <xf numFmtId="0" fontId="3" fillId="4" borderId="48" xfId="0" applyFont="1" applyFill="1" applyBorder="1" applyAlignment="1">
      <alignment horizontal="left"/>
    </xf>
    <xf numFmtId="0" fontId="0" fillId="4" borderId="67" xfId="0" applyFill="1" applyBorder="1" applyAlignment="1">
      <alignment horizontal="center"/>
    </xf>
    <xf numFmtId="0" fontId="0" fillId="4" borderId="61" xfId="0" applyFill="1" applyBorder="1" applyAlignment="1">
      <alignment horizontal="center"/>
    </xf>
    <xf numFmtId="0" fontId="0" fillId="4" borderId="72" xfId="0" applyFill="1" applyBorder="1" applyAlignment="1">
      <alignment horizontal="center"/>
    </xf>
    <xf numFmtId="0" fontId="0" fillId="4" borderId="71"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2"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73" xfId="0" applyFont="1" applyFill="1" applyBorder="1" applyAlignment="1">
      <alignment horizontal="right"/>
    </xf>
    <xf numFmtId="0" fontId="3" fillId="4" borderId="74"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69" xfId="0" applyFill="1" applyBorder="1" applyAlignment="1">
      <alignment horizontal="center"/>
    </xf>
    <xf numFmtId="0" fontId="0" fillId="4" borderId="8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7" xfId="0" applyFont="1" applyFill="1" applyBorder="1" applyAlignment="1">
      <alignment horizontal="center" vertical="center"/>
    </xf>
    <xf numFmtId="0" fontId="2" fillId="4" borderId="99" xfId="0" applyFont="1" applyFill="1" applyBorder="1" applyAlignment="1">
      <alignment horizontal="center" vertical="center"/>
    </xf>
    <xf numFmtId="0" fontId="2" fillId="4" borderId="105" xfId="0" applyFont="1" applyFill="1" applyBorder="1" applyAlignment="1">
      <alignment horizontal="center" vertical="center"/>
    </xf>
    <xf numFmtId="0" fontId="2" fillId="4" borderId="106" xfId="0" applyFont="1" applyFill="1" applyBorder="1" applyAlignment="1">
      <alignment horizontal="center" vertical="center"/>
    </xf>
    <xf numFmtId="0" fontId="0" fillId="8" borderId="94" xfId="0" applyFill="1" applyBorder="1" applyAlignment="1">
      <alignment horizontal="center"/>
    </xf>
    <xf numFmtId="0" fontId="0" fillId="8" borderId="113" xfId="0" applyFill="1" applyBorder="1" applyAlignment="1">
      <alignment horizontal="center"/>
    </xf>
    <xf numFmtId="0" fontId="0" fillId="8" borderId="114" xfId="0" applyFill="1" applyBorder="1" applyAlignment="1">
      <alignment horizontal="center"/>
    </xf>
    <xf numFmtId="0" fontId="0" fillId="8" borderId="96" xfId="0" applyFill="1" applyBorder="1" applyAlignment="1">
      <alignment horizontal="center"/>
    </xf>
    <xf numFmtId="0" fontId="0" fillId="8" borderId="110" xfId="0" applyFill="1" applyBorder="1" applyAlignment="1">
      <alignment horizontal="center"/>
    </xf>
    <xf numFmtId="0" fontId="0" fillId="8" borderId="115" xfId="0" applyFill="1" applyBorder="1" applyAlignment="1">
      <alignment horizontal="center"/>
    </xf>
    <xf numFmtId="0" fontId="0" fillId="8" borderId="107" xfId="0" applyFill="1" applyBorder="1" applyAlignment="1">
      <alignment horizontal="center"/>
    </xf>
    <xf numFmtId="0" fontId="0" fillId="8" borderId="109" xfId="0" applyFill="1" applyBorder="1" applyAlignment="1">
      <alignment horizontal="center"/>
    </xf>
    <xf numFmtId="0" fontId="3" fillId="4" borderId="106" xfId="0" applyFont="1" applyFill="1" applyBorder="1" applyAlignment="1">
      <alignment horizontal="left" vertical="center"/>
    </xf>
    <xf numFmtId="0" fontId="3" fillId="4" borderId="111" xfId="0" applyFont="1" applyFill="1" applyBorder="1" applyAlignment="1">
      <alignment horizontal="left" vertical="center"/>
    </xf>
    <xf numFmtId="0" fontId="0" fillId="4" borderId="94" xfId="0" applyFill="1" applyBorder="1" applyAlignment="1">
      <alignment horizontal="center"/>
    </xf>
    <xf numFmtId="0" fontId="0" fillId="4" borderId="110" xfId="0" applyFill="1" applyBorder="1" applyAlignment="1">
      <alignment horizontal="center"/>
    </xf>
    <xf numFmtId="0" fontId="0" fillId="8" borderId="116" xfId="0" applyFill="1" applyBorder="1" applyAlignment="1">
      <alignment horizontal="center"/>
    </xf>
    <xf numFmtId="0" fontId="0" fillId="8" borderId="92" xfId="0" applyFill="1" applyBorder="1" applyAlignment="1">
      <alignment horizontal="center"/>
    </xf>
    <xf numFmtId="0" fontId="0" fillId="9" borderId="69" xfId="0" applyFill="1" applyBorder="1" applyAlignment="1">
      <alignment horizontal="center"/>
    </xf>
    <xf numFmtId="0" fontId="0" fillId="9" borderId="79"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7"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2" xfId="0" applyFill="1" applyBorder="1" applyAlignment="1">
      <alignment horizontal="center"/>
    </xf>
    <xf numFmtId="0" fontId="3" fillId="7" borderId="103" xfId="0" applyFont="1" applyFill="1" applyBorder="1" applyAlignment="1">
      <alignment horizontal="center"/>
    </xf>
    <xf numFmtId="0" fontId="3" fillId="7" borderId="104" xfId="0" applyFont="1" applyFill="1" applyBorder="1" applyAlignment="1">
      <alignment horizontal="center"/>
    </xf>
    <xf numFmtId="0" fontId="3" fillId="7" borderId="93" xfId="0" applyFont="1" applyFill="1" applyBorder="1" applyAlignment="1">
      <alignment horizontal="center"/>
    </xf>
    <xf numFmtId="0" fontId="3" fillId="7" borderId="119" xfId="0" applyFont="1" applyFill="1" applyBorder="1" applyAlignment="1">
      <alignment horizontal="center"/>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7" xfId="0" applyFill="1" applyBorder="1" applyAlignment="1">
      <alignment horizontal="center" wrapText="1"/>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3" fillId="7" borderId="86" xfId="0" applyFont="1" applyFill="1" applyBorder="1" applyAlignment="1">
      <alignment horizontal="center"/>
    </xf>
    <xf numFmtId="0" fontId="3" fillId="7" borderId="87" xfId="0" applyFont="1" applyFill="1" applyBorder="1" applyAlignment="1">
      <alignment horizontal="center"/>
    </xf>
    <xf numFmtId="0" fontId="3" fillId="7" borderId="117" xfId="0" applyFont="1" applyFill="1" applyBorder="1" applyAlignment="1">
      <alignment horizontal="center"/>
    </xf>
    <xf numFmtId="0" fontId="0" fillId="7" borderId="90" xfId="0" applyFill="1" applyBorder="1" applyAlignment="1">
      <alignment horizontal="center"/>
    </xf>
    <xf numFmtId="0" fontId="0" fillId="7" borderId="70" xfId="0" applyFill="1" applyBorder="1" applyAlignment="1">
      <alignment horizontal="center"/>
    </xf>
    <xf numFmtId="0" fontId="0" fillId="9" borderId="118"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5" xfId="0" applyBorder="1" applyAlignment="1">
      <alignment horizontal="center" wrapText="1"/>
    </xf>
    <xf numFmtId="0" fontId="0" fillId="0" borderId="124" xfId="0" applyBorder="1" applyAlignment="1">
      <alignment horizontal="center" wrapText="1"/>
    </xf>
    <xf numFmtId="0" fontId="0" fillId="0" borderId="125" xfId="0" applyBorder="1" applyAlignment="1">
      <alignment horizontal="center" vertical="center" wrapText="1"/>
    </xf>
    <xf numFmtId="0" fontId="0" fillId="0" borderId="124" xfId="0" applyBorder="1" applyAlignment="1">
      <alignment horizontal="center" vertical="center" wrapText="1"/>
    </xf>
    <xf numFmtId="0" fontId="0" fillId="0" borderId="125" xfId="0" applyBorder="1" applyAlignment="1">
      <alignment horizontal="center" vertical="center"/>
    </xf>
    <xf numFmtId="0" fontId="0" fillId="0" borderId="124" xfId="0" applyBorder="1" applyAlignment="1">
      <alignment horizontal="center" vertical="center"/>
    </xf>
    <xf numFmtId="0" fontId="0" fillId="7" borderId="78" xfId="0" applyFill="1" applyBorder="1" applyAlignment="1">
      <alignment horizontal="center" vertical="center"/>
    </xf>
    <xf numFmtId="0" fontId="0" fillId="7" borderId="77"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1" xfId="0" applyFill="1" applyBorder="1" applyAlignment="1">
      <alignment horizontal="center" vertical="center"/>
    </xf>
    <xf numFmtId="0" fontId="0" fillId="0" borderId="72" xfId="0" applyBorder="1" applyAlignment="1">
      <alignment horizontal="center"/>
    </xf>
    <xf numFmtId="0" fontId="0" fillId="0" borderId="71" xfId="0" applyBorder="1" applyAlignment="1">
      <alignment horizontal="center"/>
    </xf>
    <xf numFmtId="0" fontId="0" fillId="0" borderId="47" xfId="0" applyBorder="1" applyAlignment="1">
      <alignment horizontal="center"/>
    </xf>
    <xf numFmtId="0" fontId="0" fillId="0" borderId="77" xfId="0" applyBorder="1" applyAlignment="1">
      <alignment horizontal="center"/>
    </xf>
    <xf numFmtId="0" fontId="0" fillId="0" borderId="126" xfId="0" applyBorder="1" applyAlignment="1">
      <alignment horizontal="center"/>
    </xf>
    <xf numFmtId="0" fontId="0" fillId="7" borderId="123" xfId="0" applyFill="1" applyBorder="1" applyAlignment="1">
      <alignment horizontal="center" vertical="center"/>
    </xf>
    <xf numFmtId="0" fontId="0" fillId="7" borderId="124"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1" xfId="0" applyBorder="1" applyAlignment="1">
      <alignment horizont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64" xfId="0" applyBorder="1" applyAlignment="1">
      <alignment horizontal="center" vertical="center" wrapText="1"/>
    </xf>
    <xf numFmtId="0" fontId="0" fillId="0" borderId="68" xfId="0" applyBorder="1" applyAlignment="1">
      <alignment horizontal="center" vertical="center" wrapText="1"/>
    </xf>
    <xf numFmtId="0" fontId="0" fillId="0" borderId="129"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69" xfId="0" applyBorder="1" applyAlignment="1">
      <alignment horizontal="center" wrapText="1"/>
    </xf>
    <xf numFmtId="0" fontId="0" fillId="0" borderId="80" xfId="0" applyBorder="1" applyAlignment="1">
      <alignment horizontal="center" wrapText="1"/>
    </xf>
    <xf numFmtId="0" fontId="0" fillId="0" borderId="68" xfId="0" applyBorder="1" applyAlignment="1">
      <alignment horizontal="center" wrapText="1"/>
    </xf>
    <xf numFmtId="0" fontId="0" fillId="0" borderId="130" xfId="0" applyBorder="1" applyAlignment="1">
      <alignment horizontal="center" wrapText="1"/>
    </xf>
    <xf numFmtId="0" fontId="0" fillId="0" borderId="72"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1" xfId="0" applyBorder="1" applyAlignment="1">
      <alignment horizontal="center" vertical="top" wrapText="1" readingOrder="1"/>
    </xf>
    <xf numFmtId="0" fontId="0" fillId="0" borderId="29" xfId="0" applyBorder="1" applyAlignment="1">
      <alignment horizontal="center" vertical="top" wrapText="1" readingOrder="1"/>
    </xf>
    <xf numFmtId="0" fontId="0" fillId="0" borderId="72" xfId="0" applyBorder="1" applyAlignment="1">
      <alignment horizontal="center" vertical="top" wrapText="1" readingOrder="1"/>
    </xf>
    <xf numFmtId="0" fontId="0" fillId="0" borderId="30" xfId="0" applyBorder="1" applyAlignment="1">
      <alignment horizontal="center" vertical="top" wrapText="1" readingOrder="1"/>
    </xf>
    <xf numFmtId="0" fontId="0" fillId="0" borderId="64" xfId="0" applyBorder="1" applyAlignment="1">
      <alignment horizontal="center" vertical="top" wrapText="1" readingOrder="1"/>
    </xf>
    <xf numFmtId="0" fontId="0" fillId="0" borderId="53" xfId="0" applyBorder="1" applyAlignment="1">
      <alignment horizontal="center" vertical="top" wrapText="1" readingOrder="1"/>
    </xf>
    <xf numFmtId="0" fontId="0" fillId="0" borderId="69" xfId="0" applyBorder="1" applyAlignment="1">
      <alignment horizontal="center" vertical="top" wrapText="1" readingOrder="1"/>
    </xf>
    <xf numFmtId="0" fontId="0" fillId="0" borderId="58" xfId="0" applyBorder="1" applyAlignment="1">
      <alignment horizontal="center" vertical="top" wrapText="1" readingOrder="1"/>
    </xf>
    <xf numFmtId="0" fontId="1" fillId="4" borderId="29" xfId="0" applyFont="1" applyFill="1" applyBorder="1" applyAlignment="1">
      <alignment horizontal="center"/>
    </xf>
    <xf numFmtId="0" fontId="0" fillId="7" borderId="70" xfId="0" applyFill="1" applyBorder="1" applyAlignment="1">
      <alignment horizontal="center" vertical="center"/>
    </xf>
    <xf numFmtId="0" fontId="0" fillId="7" borderId="64" xfId="0" applyFill="1" applyBorder="1" applyAlignment="1">
      <alignment horizontal="center" vertical="center"/>
    </xf>
    <xf numFmtId="0" fontId="0" fillId="7" borderId="129" xfId="0" applyFill="1" applyBorder="1" applyAlignment="1">
      <alignment horizontal="center" vertical="center"/>
    </xf>
    <xf numFmtId="0" fontId="0" fillId="7" borderId="63" xfId="0" applyFill="1" applyBorder="1" applyAlignment="1">
      <alignment horizontal="center" vertical="center"/>
    </xf>
    <xf numFmtId="0" fontId="0" fillId="7" borderId="69" xfId="0" applyFill="1" applyBorder="1" applyAlignment="1">
      <alignment horizontal="center" vertical="center"/>
    </xf>
    <xf numFmtId="0" fontId="0" fillId="7" borderId="68" xfId="0" applyFill="1" applyBorder="1" applyAlignment="1">
      <alignment horizontal="center" vertical="center"/>
    </xf>
    <xf numFmtId="0" fontId="0" fillId="7" borderId="80" xfId="0" applyFill="1" applyBorder="1" applyAlignment="1">
      <alignment horizontal="center" vertical="center"/>
    </xf>
    <xf numFmtId="0" fontId="0" fillId="7" borderId="130" xfId="0" applyFill="1" applyBorder="1" applyAlignment="1">
      <alignment horizontal="center" vertical="center"/>
    </xf>
    <xf numFmtId="0" fontId="0" fillId="7" borderId="127" xfId="0" applyFill="1" applyBorder="1" applyAlignment="1">
      <alignment horizontal="right" vertical="center"/>
    </xf>
    <xf numFmtId="0" fontId="0" fillId="7" borderId="70" xfId="0" applyFill="1" applyBorder="1" applyAlignment="1">
      <alignment horizontal="right" vertical="center"/>
    </xf>
    <xf numFmtId="0" fontId="0" fillId="7" borderId="128" xfId="0" applyFill="1" applyBorder="1" applyAlignment="1">
      <alignment horizontal="right" vertical="center"/>
    </xf>
    <xf numFmtId="0" fontId="0" fillId="7" borderId="129" xfId="0" applyFill="1" applyBorder="1" applyAlignment="1">
      <alignment horizontal="right" vertical="center"/>
    </xf>
    <xf numFmtId="0" fontId="0" fillId="0" borderId="69" xfId="0" applyBorder="1" applyAlignment="1">
      <alignment horizontal="center" vertical="top" wrapText="1"/>
    </xf>
    <xf numFmtId="0" fontId="0" fillId="0" borderId="70" xfId="0" applyBorder="1" applyAlignment="1">
      <alignment horizontal="center" vertical="top" wrapText="1"/>
    </xf>
    <xf numFmtId="0" fontId="0" fillId="0" borderId="80" xfId="0" applyBorder="1" applyAlignment="1">
      <alignment horizontal="center" vertical="top" wrapText="1"/>
    </xf>
    <xf numFmtId="0" fontId="0" fillId="0" borderId="68" xfId="0" applyBorder="1" applyAlignment="1">
      <alignment horizontal="center" vertical="top" wrapText="1"/>
    </xf>
    <xf numFmtId="0" fontId="0" fillId="0" borderId="129" xfId="0" applyBorder="1" applyAlignment="1">
      <alignment horizontal="center" vertical="top" wrapText="1"/>
    </xf>
    <xf numFmtId="0" fontId="0" fillId="0" borderId="130" xfId="0" applyBorder="1" applyAlignment="1">
      <alignment horizontal="center" vertical="top" wrapText="1"/>
    </xf>
    <xf numFmtId="0" fontId="2" fillId="4" borderId="15" xfId="0" applyFont="1" applyFill="1" applyBorder="1" applyAlignment="1">
      <alignment horizontal="center" vertical="center"/>
    </xf>
    <xf numFmtId="0" fontId="0" fillId="7" borderId="67" xfId="0" applyFill="1" applyBorder="1" applyAlignment="1">
      <alignment horizontal="right" vertical="center"/>
    </xf>
    <xf numFmtId="0" fontId="0" fillId="7" borderId="72"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0"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1"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6" xfId="0" applyFont="1"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1" xfId="0" applyBorder="1" applyAlignment="1">
      <alignment horizontal="center" vertical="center" wrapText="1"/>
    </xf>
    <xf numFmtId="0" fontId="0" fillId="0" borderId="29" xfId="0" applyBorder="1" applyAlignment="1">
      <alignment horizontal="center" vertical="center"/>
    </xf>
    <xf numFmtId="0" fontId="0" fillId="0" borderId="72" xfId="0" applyBorder="1" applyAlignment="1">
      <alignment horizontal="center" vertical="center"/>
    </xf>
    <xf numFmtId="0" fontId="0" fillId="0" borderId="71" xfId="0" applyBorder="1" applyAlignment="1">
      <alignment horizontal="center" vertical="center"/>
    </xf>
    <xf numFmtId="0" fontId="0" fillId="0" borderId="62" xfId="0" applyBorder="1" applyAlignment="1">
      <alignment horizontal="center" vertical="center"/>
    </xf>
    <xf numFmtId="0" fontId="0" fillId="0" borderId="37" xfId="0" applyBorder="1" applyAlignment="1">
      <alignment horizontal="center" vertical="center"/>
    </xf>
    <xf numFmtId="0" fontId="0" fillId="0" borderId="61" xfId="0" applyBorder="1" applyAlignment="1">
      <alignment horizontal="center" vertical="distributed"/>
    </xf>
    <xf numFmtId="0" fontId="0" fillId="0" borderId="25" xfId="0" applyBorder="1" applyAlignment="1">
      <alignment horizontal="center" vertical="distributed"/>
    </xf>
    <xf numFmtId="0" fontId="0" fillId="0" borderId="26" xfId="0" applyBorder="1" applyAlignment="1">
      <alignment horizontal="center" vertical="distributed"/>
    </xf>
    <xf numFmtId="0" fontId="0" fillId="0" borderId="71" xfId="0" applyBorder="1" applyAlignment="1">
      <alignment horizontal="center" vertical="distributed"/>
    </xf>
    <xf numFmtId="0" fontId="0" fillId="0" borderId="29" xfId="0" applyBorder="1" applyAlignment="1">
      <alignment horizontal="center" vertical="distributed"/>
    </xf>
    <xf numFmtId="0" fontId="0" fillId="0" borderId="30" xfId="0" applyBorder="1" applyAlignment="1">
      <alignment horizontal="center" vertical="distributed"/>
    </xf>
    <xf numFmtId="0" fontId="0" fillId="0" borderId="30" xfId="0" applyBorder="1" applyAlignment="1">
      <alignment horizontal="center" vertical="center"/>
    </xf>
    <xf numFmtId="0" fontId="0" fillId="0" borderId="38" xfId="0" applyBorder="1" applyAlignment="1">
      <alignment horizontal="center" vertical="center"/>
    </xf>
    <xf numFmtId="0" fontId="0" fillId="0" borderId="29" xfId="0" applyBorder="1" applyAlignment="1">
      <alignment horizontal="center" vertical="center" wrapText="1"/>
    </xf>
    <xf numFmtId="0" fontId="0" fillId="0" borderId="72"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0" fontId="0" fillId="0" borderId="1" xfId="0" applyBorder="1" applyAlignment="1">
      <alignment horizontal="center" vertical="center"/>
    </xf>
    <xf numFmtId="0" fontId="9" fillId="0" borderId="16" xfId="0" applyFont="1" applyBorder="1" applyAlignment="1">
      <alignment horizontal="center" wrapText="1"/>
    </xf>
    <xf numFmtId="0" fontId="9" fillId="0" borderId="13" xfId="0" applyFont="1" applyBorder="1" applyAlignment="1">
      <alignment horizontal="center" wrapText="1"/>
    </xf>
    <xf numFmtId="0" fontId="0" fillId="7" borderId="0" xfId="0" applyFill="1" applyBorder="1" applyAlignment="1">
      <alignment horizontal="center" vertical="center" wrapText="1"/>
    </xf>
    <xf numFmtId="0" fontId="0" fillId="7" borderId="127" xfId="0" applyFill="1" applyBorder="1" applyAlignment="1">
      <alignment horizontal="center"/>
    </xf>
    <xf numFmtId="0" fontId="0" fillId="7" borderId="64" xfId="0" applyFill="1" applyBorder="1" applyAlignment="1">
      <alignment horizontal="center"/>
    </xf>
    <xf numFmtId="0" fontId="0" fillId="7" borderId="69" xfId="0" applyFill="1" applyBorder="1" applyAlignment="1">
      <alignment horizontal="center"/>
    </xf>
    <xf numFmtId="0" fontId="0" fillId="7" borderId="53" xfId="0" applyFill="1" applyBorder="1" applyAlignment="1">
      <alignment horizontal="center"/>
    </xf>
    <xf numFmtId="0" fontId="0" fillId="7" borderId="131" xfId="0" applyFill="1" applyBorder="1" applyAlignment="1">
      <alignment horizontal="center" vertical="center" wrapText="1"/>
    </xf>
    <xf numFmtId="0" fontId="0" fillId="7" borderId="98" xfId="0" applyFill="1" applyBorder="1" applyAlignment="1">
      <alignment horizontal="center" vertical="center" wrapText="1"/>
    </xf>
    <xf numFmtId="0" fontId="0" fillId="7" borderId="132" xfId="0" applyFill="1" applyBorder="1" applyAlignment="1">
      <alignment horizontal="center" vertical="center" wrapText="1"/>
    </xf>
    <xf numFmtId="0" fontId="0" fillId="0" borderId="63" xfId="0" applyBorder="1" applyAlignment="1">
      <alignment horizontal="center" wrapText="1"/>
    </xf>
    <xf numFmtId="0" fontId="0" fillId="0" borderId="43"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6" zoomScale="34" zoomScaleNormal="68" workbookViewId="0">
      <selection activeCell="Q37" sqref="Q37:AE43"/>
    </sheetView>
  </sheetViews>
  <sheetFormatPr defaultRowHeight="14.5" x14ac:dyDescent="0.35"/>
  <sheetData>
    <row r="1" spans="1:31" x14ac:dyDescent="0.35">
      <c r="A1" s="187" t="s">
        <v>0</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row>
    <row r="2" spans="1:31" x14ac:dyDescent="0.35">
      <c r="A2" s="187"/>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row>
    <row r="3" spans="1:31" ht="15" thickBot="1" x14ac:dyDescent="0.4">
      <c r="A3" s="187"/>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23.5" x14ac:dyDescent="0.35">
      <c r="A4" s="223" t="s">
        <v>1</v>
      </c>
      <c r="B4" s="224"/>
      <c r="C4" s="224"/>
      <c r="D4" s="224"/>
      <c r="E4" s="224"/>
      <c r="F4" s="224"/>
      <c r="G4" s="224"/>
      <c r="H4" s="224"/>
      <c r="I4" s="224"/>
      <c r="J4" s="224"/>
      <c r="K4" s="224"/>
      <c r="L4" s="224"/>
      <c r="M4" s="224"/>
      <c r="N4" s="224"/>
      <c r="O4" s="224"/>
      <c r="P4" s="224"/>
      <c r="Q4" s="224"/>
      <c r="R4" s="224"/>
      <c r="S4" s="224"/>
      <c r="T4" s="224"/>
      <c r="U4" s="224"/>
      <c r="V4" s="224"/>
      <c r="W4" s="224"/>
      <c r="X4" s="224"/>
      <c r="Y4" s="224"/>
      <c r="Z4" s="224"/>
      <c r="AA4" s="224"/>
      <c r="AB4" s="224"/>
      <c r="AC4" s="224"/>
      <c r="AD4" s="224"/>
      <c r="AE4" s="225"/>
    </row>
    <row r="5" spans="1:31" ht="24" thickBot="1" x14ac:dyDescent="0.4">
      <c r="A5" s="226" t="s">
        <v>2</v>
      </c>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c r="AD5" s="227"/>
      <c r="AE5" s="228"/>
    </row>
    <row r="6" spans="1:31" ht="15" thickBot="1" x14ac:dyDescent="0.4">
      <c r="A6" s="188" t="s">
        <v>3</v>
      </c>
      <c r="B6" s="188"/>
      <c r="C6" s="188"/>
      <c r="D6" s="188"/>
      <c r="E6" s="190" t="s">
        <v>189</v>
      </c>
      <c r="F6" s="190"/>
      <c r="G6" s="190"/>
      <c r="H6" s="190"/>
      <c r="I6" s="188" t="s">
        <v>4</v>
      </c>
      <c r="J6" s="188"/>
      <c r="K6" s="188"/>
      <c r="L6" s="188"/>
      <c r="M6" s="188"/>
      <c r="N6" s="188"/>
      <c r="O6" s="188"/>
      <c r="P6" s="188"/>
      <c r="Q6" s="192" t="s">
        <v>5</v>
      </c>
      <c r="R6" s="193"/>
      <c r="S6" s="193"/>
      <c r="T6" s="193"/>
      <c r="U6" s="193"/>
      <c r="V6" s="193"/>
      <c r="W6" s="193"/>
      <c r="X6" s="193"/>
      <c r="Y6" s="193"/>
      <c r="Z6" s="193"/>
      <c r="AA6" s="193"/>
      <c r="AB6" s="193"/>
      <c r="AC6" s="193"/>
      <c r="AD6" s="193"/>
      <c r="AE6" s="194"/>
    </row>
    <row r="7" spans="1:31" ht="11.5" customHeight="1" thickTop="1" thickBot="1" x14ac:dyDescent="0.4">
      <c r="A7" s="189"/>
      <c r="B7" s="189"/>
      <c r="C7" s="189"/>
      <c r="D7" s="189"/>
      <c r="E7" s="191"/>
      <c r="F7" s="191"/>
      <c r="G7" s="191"/>
      <c r="H7" s="191"/>
      <c r="I7" s="189"/>
      <c r="J7" s="189"/>
      <c r="K7" s="189"/>
      <c r="L7" s="189"/>
      <c r="M7" s="189"/>
      <c r="N7" s="189"/>
      <c r="O7" s="189"/>
      <c r="P7" s="189"/>
      <c r="Q7" s="195"/>
      <c r="R7" s="196"/>
      <c r="S7" s="196"/>
      <c r="T7" s="196"/>
      <c r="U7" s="196"/>
      <c r="V7" s="196"/>
      <c r="W7" s="196"/>
      <c r="X7" s="196"/>
      <c r="Y7" s="196"/>
      <c r="Z7" s="196"/>
      <c r="AA7" s="196"/>
      <c r="AB7" s="196"/>
      <c r="AC7" s="196"/>
      <c r="AD7" s="196"/>
      <c r="AE7" s="197"/>
    </row>
    <row r="8" spans="1:31" ht="15.5" thickTop="1" thickBot="1" x14ac:dyDescent="0.4">
      <c r="A8" s="198" t="s">
        <v>6</v>
      </c>
      <c r="B8" s="199"/>
      <c r="C8" s="199"/>
      <c r="D8" s="200"/>
      <c r="E8" s="191"/>
      <c r="F8" s="191"/>
      <c r="G8" s="191"/>
      <c r="H8" s="191"/>
      <c r="I8" s="221" t="s">
        <v>210</v>
      </c>
      <c r="J8" s="221"/>
      <c r="K8" s="221"/>
      <c r="L8" s="221"/>
      <c r="M8" s="221"/>
      <c r="N8" s="221"/>
      <c r="O8" s="221"/>
      <c r="P8" s="221"/>
      <c r="Q8" s="201" t="s">
        <v>214</v>
      </c>
      <c r="R8" s="202"/>
      <c r="S8" s="202"/>
      <c r="T8" s="202"/>
      <c r="U8" s="202"/>
      <c r="V8" s="202"/>
      <c r="W8" s="202"/>
      <c r="X8" s="202"/>
      <c r="Y8" s="202"/>
      <c r="Z8" s="202"/>
      <c r="AA8" s="202"/>
      <c r="AB8" s="202"/>
      <c r="AC8" s="202"/>
      <c r="AD8" s="202"/>
      <c r="AE8" s="217"/>
    </row>
    <row r="9" spans="1:31" ht="15.5" thickTop="1" thickBot="1" x14ac:dyDescent="0.4">
      <c r="A9" s="218"/>
      <c r="B9" s="219"/>
      <c r="C9" s="219"/>
      <c r="D9" s="220"/>
      <c r="E9" s="191"/>
      <c r="F9" s="191"/>
      <c r="G9" s="191"/>
      <c r="H9" s="191"/>
      <c r="I9" s="221"/>
      <c r="J9" s="221"/>
      <c r="K9" s="221"/>
      <c r="L9" s="221"/>
      <c r="M9" s="221"/>
      <c r="N9" s="221"/>
      <c r="O9" s="221"/>
      <c r="P9" s="221"/>
      <c r="Q9" s="201"/>
      <c r="R9" s="202"/>
      <c r="S9" s="202"/>
      <c r="T9" s="202"/>
      <c r="U9" s="202"/>
      <c r="V9" s="202"/>
      <c r="W9" s="202"/>
      <c r="X9" s="202"/>
      <c r="Y9" s="202"/>
      <c r="Z9" s="202"/>
      <c r="AA9" s="202"/>
      <c r="AB9" s="202"/>
      <c r="AC9" s="202"/>
      <c r="AD9" s="202"/>
      <c r="AE9" s="217"/>
    </row>
    <row r="10" spans="1:31" ht="15.5" thickTop="1" thickBot="1" x14ac:dyDescent="0.4">
      <c r="A10" s="218"/>
      <c r="B10" s="219"/>
      <c r="C10" s="219"/>
      <c r="D10" s="220"/>
      <c r="E10" s="191"/>
      <c r="F10" s="191"/>
      <c r="G10" s="191"/>
      <c r="H10" s="191"/>
      <c r="I10" s="221"/>
      <c r="J10" s="221"/>
      <c r="K10" s="221"/>
      <c r="L10" s="221"/>
      <c r="M10" s="221"/>
      <c r="N10" s="221"/>
      <c r="O10" s="221"/>
      <c r="P10" s="221"/>
      <c r="Q10" s="201"/>
      <c r="R10" s="202"/>
      <c r="S10" s="202"/>
      <c r="T10" s="202"/>
      <c r="U10" s="202"/>
      <c r="V10" s="202"/>
      <c r="W10" s="202"/>
      <c r="X10" s="202"/>
      <c r="Y10" s="202"/>
      <c r="Z10" s="202"/>
      <c r="AA10" s="202"/>
      <c r="AB10" s="202"/>
      <c r="AC10" s="202"/>
      <c r="AD10" s="202"/>
      <c r="AE10" s="217"/>
    </row>
    <row r="11" spans="1:31" ht="15.5" thickTop="1" thickBot="1" x14ac:dyDescent="0.4">
      <c r="A11" s="218"/>
      <c r="B11" s="219"/>
      <c r="C11" s="219"/>
      <c r="D11" s="220"/>
      <c r="E11" s="191"/>
      <c r="F11" s="191"/>
      <c r="G11" s="191"/>
      <c r="H11" s="191"/>
      <c r="I11" s="221"/>
      <c r="J11" s="221"/>
      <c r="K11" s="221"/>
      <c r="L11" s="221"/>
      <c r="M11" s="221"/>
      <c r="N11" s="221"/>
      <c r="O11" s="221"/>
      <c r="P11" s="221"/>
      <c r="Q11" s="201"/>
      <c r="R11" s="202"/>
      <c r="S11" s="202"/>
      <c r="T11" s="202"/>
      <c r="U11" s="202"/>
      <c r="V11" s="202"/>
      <c r="W11" s="202"/>
      <c r="X11" s="202"/>
      <c r="Y11" s="202"/>
      <c r="Z11" s="202"/>
      <c r="AA11" s="202"/>
      <c r="AB11" s="202"/>
      <c r="AC11" s="202"/>
      <c r="AD11" s="202"/>
      <c r="AE11" s="217"/>
    </row>
    <row r="12" spans="1:31" ht="15.5" thickTop="1" thickBot="1" x14ac:dyDescent="0.4">
      <c r="A12" s="218"/>
      <c r="B12" s="219"/>
      <c r="C12" s="219"/>
      <c r="D12" s="220"/>
      <c r="E12" s="560" t="s">
        <v>222</v>
      </c>
      <c r="F12" s="560"/>
      <c r="G12" s="560"/>
      <c r="H12" s="560"/>
      <c r="I12" s="221"/>
      <c r="J12" s="221"/>
      <c r="K12" s="221"/>
      <c r="L12" s="221"/>
      <c r="M12" s="221"/>
      <c r="N12" s="221"/>
      <c r="O12" s="221"/>
      <c r="P12" s="221"/>
      <c r="Q12" s="201"/>
      <c r="R12" s="202"/>
      <c r="S12" s="202"/>
      <c r="T12" s="202"/>
      <c r="U12" s="202"/>
      <c r="V12" s="202"/>
      <c r="W12" s="202"/>
      <c r="X12" s="202"/>
      <c r="Y12" s="202"/>
      <c r="Z12" s="202"/>
      <c r="AA12" s="202"/>
      <c r="AB12" s="202"/>
      <c r="AC12" s="202"/>
      <c r="AD12" s="202"/>
      <c r="AE12" s="217"/>
    </row>
    <row r="13" spans="1:31" ht="106" customHeight="1" thickTop="1" thickBot="1" x14ac:dyDescent="0.4">
      <c r="A13" s="192"/>
      <c r="B13" s="193"/>
      <c r="C13" s="193"/>
      <c r="D13" s="194"/>
      <c r="E13" s="560"/>
      <c r="F13" s="560"/>
      <c r="G13" s="560"/>
      <c r="H13" s="560"/>
      <c r="I13" s="221"/>
      <c r="J13" s="221"/>
      <c r="K13" s="221"/>
      <c r="L13" s="221"/>
      <c r="M13" s="221"/>
      <c r="N13" s="221"/>
      <c r="O13" s="221"/>
      <c r="P13" s="221"/>
      <c r="Q13" s="201"/>
      <c r="R13" s="202"/>
      <c r="S13" s="202"/>
      <c r="T13" s="202"/>
      <c r="U13" s="202"/>
      <c r="V13" s="202"/>
      <c r="W13" s="202"/>
      <c r="X13" s="202"/>
      <c r="Y13" s="202"/>
      <c r="Z13" s="202"/>
      <c r="AA13" s="202"/>
      <c r="AB13" s="202"/>
      <c r="AC13" s="202"/>
      <c r="AD13" s="202"/>
      <c r="AE13" s="217"/>
    </row>
    <row r="14" spans="1:31" ht="15.5" thickTop="1" thickBot="1" x14ac:dyDescent="0.4">
      <c r="A14" s="195" t="s">
        <v>7</v>
      </c>
      <c r="B14" s="196"/>
      <c r="C14" s="196"/>
      <c r="D14" s="196"/>
      <c r="E14" s="196"/>
      <c r="F14" s="196"/>
      <c r="G14" s="196"/>
      <c r="H14" s="196"/>
      <c r="I14" s="196"/>
      <c r="J14" s="196"/>
      <c r="K14" s="196"/>
      <c r="L14" s="196"/>
      <c r="M14" s="196"/>
      <c r="N14" s="196"/>
      <c r="O14" s="196"/>
      <c r="P14" s="197"/>
      <c r="Q14" s="201"/>
      <c r="R14" s="202"/>
      <c r="S14" s="202"/>
      <c r="T14" s="202"/>
      <c r="U14" s="202"/>
      <c r="V14" s="202"/>
      <c r="W14" s="202"/>
      <c r="X14" s="202"/>
      <c r="Y14" s="202"/>
      <c r="Z14" s="202"/>
      <c r="AA14" s="202"/>
      <c r="AB14" s="202"/>
      <c r="AC14" s="202"/>
      <c r="AD14" s="202"/>
      <c r="AE14" s="217"/>
    </row>
    <row r="15" spans="1:31" ht="15.5" thickTop="1" thickBot="1" x14ac:dyDescent="0.4">
      <c r="A15" s="195"/>
      <c r="B15" s="196"/>
      <c r="C15" s="196"/>
      <c r="D15" s="196"/>
      <c r="E15" s="196"/>
      <c r="F15" s="196"/>
      <c r="G15" s="196"/>
      <c r="H15" s="196"/>
      <c r="I15" s="196"/>
      <c r="J15" s="196"/>
      <c r="K15" s="196"/>
      <c r="L15" s="196"/>
      <c r="M15" s="196"/>
      <c r="N15" s="196"/>
      <c r="O15" s="196"/>
      <c r="P15" s="197"/>
      <c r="Q15" s="201"/>
      <c r="R15" s="202"/>
      <c r="S15" s="202"/>
      <c r="T15" s="202"/>
      <c r="U15" s="202"/>
      <c r="V15" s="202"/>
      <c r="W15" s="202"/>
      <c r="X15" s="202"/>
      <c r="Y15" s="202"/>
      <c r="Z15" s="202"/>
      <c r="AA15" s="202"/>
      <c r="AB15" s="202"/>
      <c r="AC15" s="202"/>
      <c r="AD15" s="202"/>
      <c r="AE15" s="217"/>
    </row>
    <row r="16" spans="1:31" ht="15.5" thickTop="1" thickBot="1" x14ac:dyDescent="0.4">
      <c r="A16" s="201" t="s">
        <v>211</v>
      </c>
      <c r="B16" s="202"/>
      <c r="C16" s="202"/>
      <c r="D16" s="202"/>
      <c r="E16" s="202"/>
      <c r="F16" s="202"/>
      <c r="G16" s="202"/>
      <c r="H16" s="202"/>
      <c r="I16" s="202"/>
      <c r="J16" s="202"/>
      <c r="K16" s="202"/>
      <c r="L16" s="202"/>
      <c r="M16" s="202"/>
      <c r="N16" s="202"/>
      <c r="O16" s="202"/>
      <c r="P16" s="217"/>
      <c r="Q16" s="201"/>
      <c r="R16" s="202"/>
      <c r="S16" s="202"/>
      <c r="T16" s="202"/>
      <c r="U16" s="202"/>
      <c r="V16" s="202"/>
      <c r="W16" s="202"/>
      <c r="X16" s="202"/>
      <c r="Y16" s="202"/>
      <c r="Z16" s="202"/>
      <c r="AA16" s="202"/>
      <c r="AB16" s="202"/>
      <c r="AC16" s="202"/>
      <c r="AD16" s="202"/>
      <c r="AE16" s="217"/>
    </row>
    <row r="17" spans="1:31" ht="15.5" thickTop="1" thickBot="1" x14ac:dyDescent="0.4">
      <c r="A17" s="201"/>
      <c r="B17" s="202"/>
      <c r="C17" s="202"/>
      <c r="D17" s="202"/>
      <c r="E17" s="202"/>
      <c r="F17" s="202"/>
      <c r="G17" s="202"/>
      <c r="H17" s="202"/>
      <c r="I17" s="202"/>
      <c r="J17" s="202"/>
      <c r="K17" s="202"/>
      <c r="L17" s="202"/>
      <c r="M17" s="202"/>
      <c r="N17" s="202"/>
      <c r="O17" s="202"/>
      <c r="P17" s="217"/>
      <c r="Q17" s="201"/>
      <c r="R17" s="202"/>
      <c r="S17" s="202"/>
      <c r="T17" s="202"/>
      <c r="U17" s="202"/>
      <c r="V17" s="202"/>
      <c r="W17" s="202"/>
      <c r="X17" s="202"/>
      <c r="Y17" s="202"/>
      <c r="Z17" s="202"/>
      <c r="AA17" s="202"/>
      <c r="AB17" s="202"/>
      <c r="AC17" s="202"/>
      <c r="AD17" s="202"/>
      <c r="AE17" s="217"/>
    </row>
    <row r="18" spans="1:31" ht="15.5" thickTop="1" thickBot="1" x14ac:dyDescent="0.4">
      <c r="A18" s="201"/>
      <c r="B18" s="202"/>
      <c r="C18" s="202"/>
      <c r="D18" s="202"/>
      <c r="E18" s="202"/>
      <c r="F18" s="202"/>
      <c r="G18" s="202"/>
      <c r="H18" s="202"/>
      <c r="I18" s="202"/>
      <c r="J18" s="202"/>
      <c r="K18" s="202"/>
      <c r="L18" s="202"/>
      <c r="M18" s="202"/>
      <c r="N18" s="202"/>
      <c r="O18" s="202"/>
      <c r="P18" s="217"/>
      <c r="Q18" s="201"/>
      <c r="R18" s="202"/>
      <c r="S18" s="202"/>
      <c r="T18" s="202"/>
      <c r="U18" s="202"/>
      <c r="V18" s="202"/>
      <c r="W18" s="202"/>
      <c r="X18" s="202"/>
      <c r="Y18" s="202"/>
      <c r="Z18" s="202"/>
      <c r="AA18" s="202"/>
      <c r="AB18" s="202"/>
      <c r="AC18" s="202"/>
      <c r="AD18" s="202"/>
      <c r="AE18" s="217"/>
    </row>
    <row r="19" spans="1:31" ht="15.5" thickTop="1" thickBot="1" x14ac:dyDescent="0.4">
      <c r="A19" s="201"/>
      <c r="B19" s="202"/>
      <c r="C19" s="202"/>
      <c r="D19" s="202"/>
      <c r="E19" s="202"/>
      <c r="F19" s="202"/>
      <c r="G19" s="202"/>
      <c r="H19" s="202"/>
      <c r="I19" s="202"/>
      <c r="J19" s="202"/>
      <c r="K19" s="202"/>
      <c r="L19" s="202"/>
      <c r="M19" s="202"/>
      <c r="N19" s="202"/>
      <c r="O19" s="202"/>
      <c r="P19" s="217"/>
      <c r="Q19" s="201"/>
      <c r="R19" s="202"/>
      <c r="S19" s="202"/>
      <c r="T19" s="202"/>
      <c r="U19" s="202"/>
      <c r="V19" s="202"/>
      <c r="W19" s="202"/>
      <c r="X19" s="202"/>
      <c r="Y19" s="202"/>
      <c r="Z19" s="202"/>
      <c r="AA19" s="202"/>
      <c r="AB19" s="202"/>
      <c r="AC19" s="202"/>
      <c r="AD19" s="202"/>
      <c r="AE19" s="217"/>
    </row>
    <row r="20" spans="1:31" ht="15.5" thickTop="1" thickBot="1" x14ac:dyDescent="0.4">
      <c r="A20" s="201"/>
      <c r="B20" s="202"/>
      <c r="C20" s="202"/>
      <c r="D20" s="202"/>
      <c r="E20" s="202"/>
      <c r="F20" s="202"/>
      <c r="G20" s="202"/>
      <c r="H20" s="202"/>
      <c r="I20" s="202"/>
      <c r="J20" s="202"/>
      <c r="K20" s="202"/>
      <c r="L20" s="202"/>
      <c r="M20" s="202"/>
      <c r="N20" s="202"/>
      <c r="O20" s="202"/>
      <c r="P20" s="217"/>
      <c r="Q20" s="201"/>
      <c r="R20" s="202"/>
      <c r="S20" s="202"/>
      <c r="T20" s="202"/>
      <c r="U20" s="202"/>
      <c r="V20" s="202"/>
      <c r="W20" s="202"/>
      <c r="X20" s="202"/>
      <c r="Y20" s="202"/>
      <c r="Z20" s="202"/>
      <c r="AA20" s="202"/>
      <c r="AB20" s="202"/>
      <c r="AC20" s="202"/>
      <c r="AD20" s="202"/>
      <c r="AE20" s="217"/>
    </row>
    <row r="21" spans="1:31" ht="15.5" thickTop="1" thickBot="1" x14ac:dyDescent="0.4">
      <c r="A21" s="201"/>
      <c r="B21" s="202"/>
      <c r="C21" s="202"/>
      <c r="D21" s="202"/>
      <c r="E21" s="202"/>
      <c r="F21" s="202"/>
      <c r="G21" s="202"/>
      <c r="H21" s="202"/>
      <c r="I21" s="202"/>
      <c r="J21" s="202"/>
      <c r="K21" s="202"/>
      <c r="L21" s="202"/>
      <c r="M21" s="202"/>
      <c r="N21" s="202"/>
      <c r="O21" s="202"/>
      <c r="P21" s="217"/>
      <c r="Q21" s="201"/>
      <c r="R21" s="202"/>
      <c r="S21" s="202"/>
      <c r="T21" s="202"/>
      <c r="U21" s="202"/>
      <c r="V21" s="202"/>
      <c r="W21" s="202"/>
      <c r="X21" s="202"/>
      <c r="Y21" s="202"/>
      <c r="Z21" s="202"/>
      <c r="AA21" s="202"/>
      <c r="AB21" s="202"/>
      <c r="AC21" s="202"/>
      <c r="AD21" s="202"/>
      <c r="AE21" s="217"/>
    </row>
    <row r="22" spans="1:31" ht="15.5" thickTop="1" thickBot="1" x14ac:dyDescent="0.4">
      <c r="A22" s="201"/>
      <c r="B22" s="202"/>
      <c r="C22" s="202"/>
      <c r="D22" s="202"/>
      <c r="E22" s="202"/>
      <c r="F22" s="202"/>
      <c r="G22" s="202"/>
      <c r="H22" s="202"/>
      <c r="I22" s="202"/>
      <c r="J22" s="202"/>
      <c r="K22" s="202"/>
      <c r="L22" s="202"/>
      <c r="M22" s="202"/>
      <c r="N22" s="202"/>
      <c r="O22" s="202"/>
      <c r="P22" s="217"/>
      <c r="Q22" s="201"/>
      <c r="R22" s="202"/>
      <c r="S22" s="202"/>
      <c r="T22" s="202"/>
      <c r="U22" s="202"/>
      <c r="V22" s="202"/>
      <c r="W22" s="202"/>
      <c r="X22" s="202"/>
      <c r="Y22" s="202"/>
      <c r="Z22" s="202"/>
      <c r="AA22" s="202"/>
      <c r="AB22" s="202"/>
      <c r="AC22" s="202"/>
      <c r="AD22" s="202"/>
      <c r="AE22" s="217"/>
    </row>
    <row r="23" spans="1:31" ht="15.5" thickTop="1" thickBot="1" x14ac:dyDescent="0.4">
      <c r="A23" s="201"/>
      <c r="B23" s="202"/>
      <c r="C23" s="202"/>
      <c r="D23" s="202"/>
      <c r="E23" s="202"/>
      <c r="F23" s="202"/>
      <c r="G23" s="202"/>
      <c r="H23" s="202"/>
      <c r="I23" s="202"/>
      <c r="J23" s="202"/>
      <c r="K23" s="202"/>
      <c r="L23" s="202"/>
      <c r="M23" s="202"/>
      <c r="N23" s="202"/>
      <c r="O23" s="202"/>
      <c r="P23" s="217"/>
      <c r="Q23" s="201"/>
      <c r="R23" s="202"/>
      <c r="S23" s="202"/>
      <c r="T23" s="202"/>
      <c r="U23" s="202"/>
      <c r="V23" s="202"/>
      <c r="W23" s="202"/>
      <c r="X23" s="202"/>
      <c r="Y23" s="202"/>
      <c r="Z23" s="202"/>
      <c r="AA23" s="202"/>
      <c r="AB23" s="202"/>
      <c r="AC23" s="202"/>
      <c r="AD23" s="202"/>
      <c r="AE23" s="217"/>
    </row>
    <row r="24" spans="1:31" ht="15.5" thickTop="1" thickBot="1" x14ac:dyDescent="0.4">
      <c r="A24" s="201"/>
      <c r="B24" s="202"/>
      <c r="C24" s="202"/>
      <c r="D24" s="202"/>
      <c r="E24" s="202"/>
      <c r="F24" s="202"/>
      <c r="G24" s="202"/>
      <c r="H24" s="202"/>
      <c r="I24" s="202"/>
      <c r="J24" s="202"/>
      <c r="K24" s="202"/>
      <c r="L24" s="202"/>
      <c r="M24" s="202"/>
      <c r="N24" s="202"/>
      <c r="O24" s="202"/>
      <c r="P24" s="217"/>
      <c r="Q24" s="201"/>
      <c r="R24" s="202"/>
      <c r="S24" s="202"/>
      <c r="T24" s="202"/>
      <c r="U24" s="202"/>
      <c r="V24" s="202"/>
      <c r="W24" s="202"/>
      <c r="X24" s="202"/>
      <c r="Y24" s="202"/>
      <c r="Z24" s="202"/>
      <c r="AA24" s="202"/>
      <c r="AB24" s="202"/>
      <c r="AC24" s="202"/>
      <c r="AD24" s="202"/>
      <c r="AE24" s="217"/>
    </row>
    <row r="25" spans="1:31" ht="15.5" thickTop="1" thickBot="1" x14ac:dyDescent="0.4">
      <c r="A25" s="201"/>
      <c r="B25" s="202"/>
      <c r="C25" s="202"/>
      <c r="D25" s="202"/>
      <c r="E25" s="202"/>
      <c r="F25" s="202"/>
      <c r="G25" s="202"/>
      <c r="H25" s="202"/>
      <c r="I25" s="202"/>
      <c r="J25" s="202"/>
      <c r="K25" s="202"/>
      <c r="L25" s="202"/>
      <c r="M25" s="202"/>
      <c r="N25" s="202"/>
      <c r="O25" s="202"/>
      <c r="P25" s="217"/>
      <c r="Q25" s="201"/>
      <c r="R25" s="202"/>
      <c r="S25" s="202"/>
      <c r="T25" s="202"/>
      <c r="U25" s="202"/>
      <c r="V25" s="202"/>
      <c r="W25" s="202"/>
      <c r="X25" s="202"/>
      <c r="Y25" s="202"/>
      <c r="Z25" s="202"/>
      <c r="AA25" s="202"/>
      <c r="AB25" s="202"/>
      <c r="AC25" s="202"/>
      <c r="AD25" s="202"/>
      <c r="AE25" s="217"/>
    </row>
    <row r="26" spans="1:31" ht="15.5" thickTop="1" thickBot="1" x14ac:dyDescent="0.4">
      <c r="A26" s="195" t="s">
        <v>8</v>
      </c>
      <c r="B26" s="196"/>
      <c r="C26" s="196"/>
      <c r="D26" s="196"/>
      <c r="E26" s="196"/>
      <c r="F26" s="196"/>
      <c r="G26" s="196"/>
      <c r="H26" s="196"/>
      <c r="I26" s="196"/>
      <c r="J26" s="196"/>
      <c r="K26" s="196"/>
      <c r="L26" s="196"/>
      <c r="M26" s="196"/>
      <c r="N26" s="196"/>
      <c r="O26" s="196"/>
      <c r="P26" s="197"/>
      <c r="Q26" s="201"/>
      <c r="R26" s="202"/>
      <c r="S26" s="202"/>
      <c r="T26" s="202"/>
      <c r="U26" s="202"/>
      <c r="V26" s="202"/>
      <c r="W26" s="202"/>
      <c r="X26" s="202"/>
      <c r="Y26" s="202"/>
      <c r="Z26" s="202"/>
      <c r="AA26" s="202"/>
      <c r="AB26" s="202"/>
      <c r="AC26" s="202"/>
      <c r="AD26" s="202"/>
      <c r="AE26" s="217"/>
    </row>
    <row r="27" spans="1:31" ht="15.5" thickTop="1" thickBot="1" x14ac:dyDescent="0.4">
      <c r="A27" s="195"/>
      <c r="B27" s="196"/>
      <c r="C27" s="196"/>
      <c r="D27" s="196"/>
      <c r="E27" s="196"/>
      <c r="F27" s="196"/>
      <c r="G27" s="196"/>
      <c r="H27" s="196"/>
      <c r="I27" s="196"/>
      <c r="J27" s="196"/>
      <c r="K27" s="196"/>
      <c r="L27" s="196"/>
      <c r="M27" s="196"/>
      <c r="N27" s="196"/>
      <c r="O27" s="196"/>
      <c r="P27" s="197"/>
      <c r="Q27" s="201"/>
      <c r="R27" s="202"/>
      <c r="S27" s="202"/>
      <c r="T27" s="202"/>
      <c r="U27" s="202"/>
      <c r="V27" s="202"/>
      <c r="W27" s="202"/>
      <c r="X27" s="202"/>
      <c r="Y27" s="202"/>
      <c r="Z27" s="202"/>
      <c r="AA27" s="202"/>
      <c r="AB27" s="202"/>
      <c r="AC27" s="202"/>
      <c r="AD27" s="202"/>
      <c r="AE27" s="217"/>
    </row>
    <row r="28" spans="1:31" ht="15.5" thickTop="1" thickBot="1" x14ac:dyDescent="0.4">
      <c r="A28" s="201" t="s">
        <v>212</v>
      </c>
      <c r="B28" s="202"/>
      <c r="C28" s="202"/>
      <c r="D28" s="202"/>
      <c r="E28" s="202"/>
      <c r="F28" s="202"/>
      <c r="G28" s="202"/>
      <c r="H28" s="202"/>
      <c r="I28" s="202"/>
      <c r="J28" s="202"/>
      <c r="K28" s="202"/>
      <c r="L28" s="202"/>
      <c r="M28" s="202"/>
      <c r="N28" s="202"/>
      <c r="O28" s="202"/>
      <c r="P28" s="217"/>
      <c r="Q28" s="201"/>
      <c r="R28" s="202"/>
      <c r="S28" s="202"/>
      <c r="T28" s="202"/>
      <c r="U28" s="202"/>
      <c r="V28" s="202"/>
      <c r="W28" s="202"/>
      <c r="X28" s="202"/>
      <c r="Y28" s="202"/>
      <c r="Z28" s="202"/>
      <c r="AA28" s="202"/>
      <c r="AB28" s="202"/>
      <c r="AC28" s="202"/>
      <c r="AD28" s="202"/>
      <c r="AE28" s="217"/>
    </row>
    <row r="29" spans="1:31" ht="15.5" thickTop="1" thickBot="1" x14ac:dyDescent="0.4">
      <c r="A29" s="201"/>
      <c r="B29" s="202"/>
      <c r="C29" s="202"/>
      <c r="D29" s="202"/>
      <c r="E29" s="202"/>
      <c r="F29" s="202"/>
      <c r="G29" s="202"/>
      <c r="H29" s="202"/>
      <c r="I29" s="202"/>
      <c r="J29" s="202"/>
      <c r="K29" s="202"/>
      <c r="L29" s="202"/>
      <c r="M29" s="202"/>
      <c r="N29" s="202"/>
      <c r="O29" s="202"/>
      <c r="P29" s="217"/>
      <c r="Q29" s="201"/>
      <c r="R29" s="202"/>
      <c r="S29" s="202"/>
      <c r="T29" s="202"/>
      <c r="U29" s="202"/>
      <c r="V29" s="202"/>
      <c r="W29" s="202"/>
      <c r="X29" s="202"/>
      <c r="Y29" s="202"/>
      <c r="Z29" s="202"/>
      <c r="AA29" s="202"/>
      <c r="AB29" s="202"/>
      <c r="AC29" s="202"/>
      <c r="AD29" s="202"/>
      <c r="AE29" s="217"/>
    </row>
    <row r="30" spans="1:31" ht="15.5" thickTop="1" thickBot="1" x14ac:dyDescent="0.4">
      <c r="A30" s="201"/>
      <c r="B30" s="202"/>
      <c r="C30" s="202"/>
      <c r="D30" s="202"/>
      <c r="E30" s="202"/>
      <c r="F30" s="202"/>
      <c r="G30" s="202"/>
      <c r="H30" s="202"/>
      <c r="I30" s="202"/>
      <c r="J30" s="202"/>
      <c r="K30" s="202"/>
      <c r="L30" s="202"/>
      <c r="M30" s="202"/>
      <c r="N30" s="202"/>
      <c r="O30" s="202"/>
      <c r="P30" s="217"/>
      <c r="Q30" s="201"/>
      <c r="R30" s="202"/>
      <c r="S30" s="202"/>
      <c r="T30" s="202"/>
      <c r="U30" s="202"/>
      <c r="V30" s="202"/>
      <c r="W30" s="202"/>
      <c r="X30" s="202"/>
      <c r="Y30" s="202"/>
      <c r="Z30" s="202"/>
      <c r="AA30" s="202"/>
      <c r="AB30" s="202"/>
      <c r="AC30" s="202"/>
      <c r="AD30" s="202"/>
      <c r="AE30" s="217"/>
    </row>
    <row r="31" spans="1:31" ht="15.5" thickTop="1" thickBot="1" x14ac:dyDescent="0.4">
      <c r="A31" s="201"/>
      <c r="B31" s="202"/>
      <c r="C31" s="202"/>
      <c r="D31" s="202"/>
      <c r="E31" s="202"/>
      <c r="F31" s="202"/>
      <c r="G31" s="202"/>
      <c r="H31" s="202"/>
      <c r="I31" s="202"/>
      <c r="J31" s="202"/>
      <c r="K31" s="202"/>
      <c r="L31" s="202"/>
      <c r="M31" s="202"/>
      <c r="N31" s="202"/>
      <c r="O31" s="202"/>
      <c r="P31" s="217"/>
      <c r="Q31" s="201"/>
      <c r="R31" s="202"/>
      <c r="S31" s="202"/>
      <c r="T31" s="202"/>
      <c r="U31" s="202"/>
      <c r="V31" s="202"/>
      <c r="W31" s="202"/>
      <c r="X31" s="202"/>
      <c r="Y31" s="202"/>
      <c r="Z31" s="202"/>
      <c r="AA31" s="202"/>
      <c r="AB31" s="202"/>
      <c r="AC31" s="202"/>
      <c r="AD31" s="202"/>
      <c r="AE31" s="217"/>
    </row>
    <row r="32" spans="1:31" ht="15.5" thickTop="1" thickBot="1" x14ac:dyDescent="0.4">
      <c r="A32" s="201"/>
      <c r="B32" s="202"/>
      <c r="C32" s="202"/>
      <c r="D32" s="202"/>
      <c r="E32" s="202"/>
      <c r="F32" s="202"/>
      <c r="G32" s="202"/>
      <c r="H32" s="202"/>
      <c r="I32" s="202"/>
      <c r="J32" s="202"/>
      <c r="K32" s="202"/>
      <c r="L32" s="202"/>
      <c r="M32" s="202"/>
      <c r="N32" s="202"/>
      <c r="O32" s="202"/>
      <c r="P32" s="217"/>
      <c r="Q32" s="201"/>
      <c r="R32" s="202"/>
      <c r="S32" s="202"/>
      <c r="T32" s="202"/>
      <c r="U32" s="202"/>
      <c r="V32" s="202"/>
      <c r="W32" s="202"/>
      <c r="X32" s="202"/>
      <c r="Y32" s="202"/>
      <c r="Z32" s="202"/>
      <c r="AA32" s="202"/>
      <c r="AB32" s="202"/>
      <c r="AC32" s="202"/>
      <c r="AD32" s="202"/>
      <c r="AE32" s="217"/>
    </row>
    <row r="33" spans="1:31" ht="15.5" thickTop="1" thickBot="1" x14ac:dyDescent="0.4">
      <c r="A33" s="201"/>
      <c r="B33" s="202"/>
      <c r="C33" s="202"/>
      <c r="D33" s="202"/>
      <c r="E33" s="202"/>
      <c r="F33" s="202"/>
      <c r="G33" s="202"/>
      <c r="H33" s="202"/>
      <c r="I33" s="202"/>
      <c r="J33" s="202"/>
      <c r="K33" s="202"/>
      <c r="L33" s="202"/>
      <c r="M33" s="202"/>
      <c r="N33" s="202"/>
      <c r="O33" s="202"/>
      <c r="P33" s="217"/>
      <c r="Q33" s="201"/>
      <c r="R33" s="202"/>
      <c r="S33" s="202"/>
      <c r="T33" s="202"/>
      <c r="U33" s="202"/>
      <c r="V33" s="202"/>
      <c r="W33" s="202"/>
      <c r="X33" s="202"/>
      <c r="Y33" s="202"/>
      <c r="Z33" s="202"/>
      <c r="AA33" s="202"/>
      <c r="AB33" s="202"/>
      <c r="AC33" s="202"/>
      <c r="AD33" s="202"/>
      <c r="AE33" s="217"/>
    </row>
    <row r="34" spans="1:31" ht="15.5" thickTop="1" thickBot="1" x14ac:dyDescent="0.4">
      <c r="A34" s="201"/>
      <c r="B34" s="202"/>
      <c r="C34" s="202"/>
      <c r="D34" s="202"/>
      <c r="E34" s="202"/>
      <c r="F34" s="202"/>
      <c r="G34" s="202"/>
      <c r="H34" s="202"/>
      <c r="I34" s="202"/>
      <c r="J34" s="202"/>
      <c r="K34" s="202"/>
      <c r="L34" s="202"/>
      <c r="M34" s="202"/>
      <c r="N34" s="202"/>
      <c r="O34" s="202"/>
      <c r="P34" s="217"/>
      <c r="Q34" s="201"/>
      <c r="R34" s="202"/>
      <c r="S34" s="202"/>
      <c r="T34" s="202"/>
      <c r="U34" s="202"/>
      <c r="V34" s="202"/>
      <c r="W34" s="202"/>
      <c r="X34" s="202"/>
      <c r="Y34" s="202"/>
      <c r="Z34" s="202"/>
      <c r="AA34" s="202"/>
      <c r="AB34" s="202"/>
      <c r="AC34" s="202"/>
      <c r="AD34" s="202"/>
      <c r="AE34" s="217"/>
    </row>
    <row r="35" spans="1:31" ht="15.5" thickTop="1" thickBot="1" x14ac:dyDescent="0.4">
      <c r="A35" s="195" t="s">
        <v>9</v>
      </c>
      <c r="B35" s="196"/>
      <c r="C35" s="196"/>
      <c r="D35" s="196"/>
      <c r="E35" s="196"/>
      <c r="F35" s="196"/>
      <c r="G35" s="196"/>
      <c r="H35" s="196"/>
      <c r="I35" s="196"/>
      <c r="J35" s="196"/>
      <c r="K35" s="196"/>
      <c r="L35" s="196"/>
      <c r="M35" s="196"/>
      <c r="N35" s="196"/>
      <c r="O35" s="196"/>
      <c r="P35" s="197"/>
      <c r="Q35" s="195" t="s">
        <v>10</v>
      </c>
      <c r="R35" s="196"/>
      <c r="S35" s="196"/>
      <c r="T35" s="196"/>
      <c r="U35" s="196"/>
      <c r="V35" s="196"/>
      <c r="W35" s="196"/>
      <c r="X35" s="196"/>
      <c r="Y35" s="196"/>
      <c r="Z35" s="196"/>
      <c r="AA35" s="196"/>
      <c r="AB35" s="196"/>
      <c r="AC35" s="196"/>
      <c r="AD35" s="196"/>
      <c r="AE35" s="197"/>
    </row>
    <row r="36" spans="1:31" ht="15.5" thickTop="1" thickBot="1" x14ac:dyDescent="0.4">
      <c r="A36" s="195"/>
      <c r="B36" s="196"/>
      <c r="C36" s="196"/>
      <c r="D36" s="196"/>
      <c r="E36" s="196"/>
      <c r="F36" s="196"/>
      <c r="G36" s="196"/>
      <c r="H36" s="196"/>
      <c r="I36" s="196"/>
      <c r="J36" s="196"/>
      <c r="K36" s="196"/>
      <c r="L36" s="196"/>
      <c r="M36" s="196"/>
      <c r="N36" s="196"/>
      <c r="O36" s="196"/>
      <c r="P36" s="197"/>
      <c r="Q36" s="198"/>
      <c r="R36" s="199"/>
      <c r="S36" s="199"/>
      <c r="T36" s="199"/>
      <c r="U36" s="199"/>
      <c r="V36" s="199"/>
      <c r="W36" s="199"/>
      <c r="X36" s="199"/>
      <c r="Y36" s="199"/>
      <c r="Z36" s="199"/>
      <c r="AA36" s="199"/>
      <c r="AB36" s="199"/>
      <c r="AC36" s="199"/>
      <c r="AD36" s="199"/>
      <c r="AE36" s="200"/>
    </row>
    <row r="37" spans="1:31" ht="15.5" thickTop="1" thickBot="1" x14ac:dyDescent="0.4">
      <c r="A37" s="201" t="s">
        <v>213</v>
      </c>
      <c r="B37" s="202"/>
      <c r="C37" s="202"/>
      <c r="D37" s="202"/>
      <c r="E37" s="202"/>
      <c r="F37" s="202"/>
      <c r="G37" s="202"/>
      <c r="H37" s="202"/>
      <c r="I37" s="202"/>
      <c r="J37" s="202"/>
      <c r="K37" s="202"/>
      <c r="L37" s="202"/>
      <c r="M37" s="202"/>
      <c r="N37" s="202"/>
      <c r="O37" s="202"/>
      <c r="P37" s="202"/>
      <c r="Q37" s="205" t="s">
        <v>232</v>
      </c>
      <c r="R37" s="206"/>
      <c r="S37" s="206"/>
      <c r="T37" s="206"/>
      <c r="U37" s="206"/>
      <c r="V37" s="206"/>
      <c r="W37" s="206"/>
      <c r="X37" s="206"/>
      <c r="Y37" s="206"/>
      <c r="Z37" s="206"/>
      <c r="AA37" s="206"/>
      <c r="AB37" s="206"/>
      <c r="AC37" s="206"/>
      <c r="AD37" s="206"/>
      <c r="AE37" s="207"/>
    </row>
    <row r="38" spans="1:31" ht="15.5" thickTop="1" thickBot="1" x14ac:dyDescent="0.4">
      <c r="A38" s="201"/>
      <c r="B38" s="202"/>
      <c r="C38" s="202"/>
      <c r="D38" s="202"/>
      <c r="E38" s="202"/>
      <c r="F38" s="202"/>
      <c r="G38" s="202"/>
      <c r="H38" s="202"/>
      <c r="I38" s="202"/>
      <c r="J38" s="202"/>
      <c r="K38" s="202"/>
      <c r="L38" s="202"/>
      <c r="M38" s="202"/>
      <c r="N38" s="202"/>
      <c r="O38" s="202"/>
      <c r="P38" s="202"/>
      <c r="Q38" s="208"/>
      <c r="R38" s="209"/>
      <c r="S38" s="209"/>
      <c r="T38" s="209"/>
      <c r="U38" s="209"/>
      <c r="V38" s="209"/>
      <c r="W38" s="209"/>
      <c r="X38" s="209"/>
      <c r="Y38" s="209"/>
      <c r="Z38" s="209"/>
      <c r="AA38" s="209"/>
      <c r="AB38" s="209"/>
      <c r="AC38" s="209"/>
      <c r="AD38" s="209"/>
      <c r="AE38" s="210"/>
    </row>
    <row r="39" spans="1:31" ht="15.5" thickTop="1" thickBot="1" x14ac:dyDescent="0.4">
      <c r="A39" s="201"/>
      <c r="B39" s="202"/>
      <c r="C39" s="202"/>
      <c r="D39" s="202"/>
      <c r="E39" s="202"/>
      <c r="F39" s="202"/>
      <c r="G39" s="202"/>
      <c r="H39" s="202"/>
      <c r="I39" s="202"/>
      <c r="J39" s="202"/>
      <c r="K39" s="202"/>
      <c r="L39" s="202"/>
      <c r="M39" s="202"/>
      <c r="N39" s="202"/>
      <c r="O39" s="202"/>
      <c r="P39" s="202"/>
      <c r="Q39" s="208"/>
      <c r="R39" s="209"/>
      <c r="S39" s="209"/>
      <c r="T39" s="209"/>
      <c r="U39" s="209"/>
      <c r="V39" s="209"/>
      <c r="W39" s="209"/>
      <c r="X39" s="209"/>
      <c r="Y39" s="209"/>
      <c r="Z39" s="209"/>
      <c r="AA39" s="209"/>
      <c r="AB39" s="209"/>
      <c r="AC39" s="209"/>
      <c r="AD39" s="209"/>
      <c r="AE39" s="210"/>
    </row>
    <row r="40" spans="1:31" ht="15.5" thickTop="1" thickBot="1" x14ac:dyDescent="0.4">
      <c r="A40" s="201"/>
      <c r="B40" s="202"/>
      <c r="C40" s="202"/>
      <c r="D40" s="202"/>
      <c r="E40" s="202"/>
      <c r="F40" s="202"/>
      <c r="G40" s="202"/>
      <c r="H40" s="202"/>
      <c r="I40" s="202"/>
      <c r="J40" s="202"/>
      <c r="K40" s="202"/>
      <c r="L40" s="202"/>
      <c r="M40" s="202"/>
      <c r="N40" s="202"/>
      <c r="O40" s="202"/>
      <c r="P40" s="202"/>
      <c r="Q40" s="208"/>
      <c r="R40" s="209"/>
      <c r="S40" s="209"/>
      <c r="T40" s="209"/>
      <c r="U40" s="209"/>
      <c r="V40" s="209"/>
      <c r="W40" s="209"/>
      <c r="X40" s="209"/>
      <c r="Y40" s="209"/>
      <c r="Z40" s="209"/>
      <c r="AA40" s="209"/>
      <c r="AB40" s="209"/>
      <c r="AC40" s="209"/>
      <c r="AD40" s="209"/>
      <c r="AE40" s="210"/>
    </row>
    <row r="41" spans="1:31" ht="15.5" thickTop="1" thickBot="1" x14ac:dyDescent="0.4">
      <c r="A41" s="201"/>
      <c r="B41" s="202"/>
      <c r="C41" s="202"/>
      <c r="D41" s="202"/>
      <c r="E41" s="202"/>
      <c r="F41" s="202"/>
      <c r="G41" s="202"/>
      <c r="H41" s="202"/>
      <c r="I41" s="202"/>
      <c r="J41" s="202"/>
      <c r="K41" s="202"/>
      <c r="L41" s="202"/>
      <c r="M41" s="202"/>
      <c r="N41" s="202"/>
      <c r="O41" s="202"/>
      <c r="P41" s="202"/>
      <c r="Q41" s="208"/>
      <c r="R41" s="209"/>
      <c r="S41" s="209"/>
      <c r="T41" s="209"/>
      <c r="U41" s="209"/>
      <c r="V41" s="209"/>
      <c r="W41" s="209"/>
      <c r="X41" s="209"/>
      <c r="Y41" s="209"/>
      <c r="Z41" s="209"/>
      <c r="AA41" s="209"/>
      <c r="AB41" s="209"/>
      <c r="AC41" s="209"/>
      <c r="AD41" s="209"/>
      <c r="AE41" s="210"/>
    </row>
    <row r="42" spans="1:31" ht="15.5" thickTop="1" thickBot="1" x14ac:dyDescent="0.4">
      <c r="A42" s="201"/>
      <c r="B42" s="202"/>
      <c r="C42" s="202"/>
      <c r="D42" s="202"/>
      <c r="E42" s="202"/>
      <c r="F42" s="202"/>
      <c r="G42" s="202"/>
      <c r="H42" s="202"/>
      <c r="I42" s="202"/>
      <c r="J42" s="202"/>
      <c r="K42" s="202"/>
      <c r="L42" s="202"/>
      <c r="M42" s="202"/>
      <c r="N42" s="202"/>
      <c r="O42" s="202"/>
      <c r="P42" s="202"/>
      <c r="Q42" s="208"/>
      <c r="R42" s="209"/>
      <c r="S42" s="209"/>
      <c r="T42" s="209"/>
      <c r="U42" s="209"/>
      <c r="V42" s="209"/>
      <c r="W42" s="209"/>
      <c r="X42" s="209"/>
      <c r="Y42" s="209"/>
      <c r="Z42" s="209"/>
      <c r="AA42" s="209"/>
      <c r="AB42" s="209"/>
      <c r="AC42" s="209"/>
      <c r="AD42" s="209"/>
      <c r="AE42" s="210"/>
    </row>
    <row r="43" spans="1:31" ht="15.5" thickTop="1" thickBot="1" x14ac:dyDescent="0.4">
      <c r="A43" s="203"/>
      <c r="B43" s="204"/>
      <c r="C43" s="204"/>
      <c r="D43" s="204"/>
      <c r="E43" s="204"/>
      <c r="F43" s="204"/>
      <c r="G43" s="204"/>
      <c r="H43" s="204"/>
      <c r="I43" s="204"/>
      <c r="J43" s="204"/>
      <c r="K43" s="204"/>
      <c r="L43" s="204"/>
      <c r="M43" s="204"/>
      <c r="N43" s="204"/>
      <c r="O43" s="204"/>
      <c r="P43" s="204"/>
      <c r="Q43" s="211"/>
      <c r="R43" s="212"/>
      <c r="S43" s="212"/>
      <c r="T43" s="212"/>
      <c r="U43" s="212"/>
      <c r="V43" s="212"/>
      <c r="W43" s="212"/>
      <c r="X43" s="212"/>
      <c r="Y43" s="212"/>
      <c r="Z43" s="212"/>
      <c r="AA43" s="212"/>
      <c r="AB43" s="212"/>
      <c r="AC43" s="212"/>
      <c r="AD43" s="212"/>
      <c r="AE43" s="213"/>
    </row>
    <row r="44" spans="1:31" ht="19" thickBot="1" x14ac:dyDescent="0.5">
      <c r="A44" s="214" t="s">
        <v>11</v>
      </c>
      <c r="B44" s="215"/>
      <c r="C44" s="215"/>
      <c r="D44" s="215"/>
      <c r="E44" s="215"/>
      <c r="F44" s="215"/>
      <c r="G44" s="215"/>
      <c r="H44" s="215"/>
      <c r="I44" s="215"/>
      <c r="J44" s="215"/>
      <c r="K44" s="215"/>
      <c r="L44" s="215"/>
      <c r="M44" s="215"/>
      <c r="N44" s="215"/>
      <c r="O44" s="215"/>
      <c r="P44" s="216"/>
      <c r="Q44" s="1"/>
      <c r="R44" s="1"/>
      <c r="S44" s="1"/>
      <c r="T44" s="1"/>
      <c r="U44" s="1"/>
      <c r="V44" s="1"/>
      <c r="W44" s="1"/>
      <c r="X44" s="1"/>
      <c r="Y44" s="1"/>
      <c r="Z44" s="1"/>
      <c r="AA44" s="1"/>
      <c r="AB44" s="1"/>
      <c r="AC44" s="1"/>
      <c r="AD44" s="1"/>
      <c r="AE44" s="1"/>
    </row>
    <row r="45" spans="1:31" x14ac:dyDescent="0.35">
      <c r="A45" s="252" t="s">
        <v>12</v>
      </c>
      <c r="B45" s="253"/>
      <c r="C45" s="253"/>
      <c r="D45" s="253"/>
      <c r="E45" s="253"/>
      <c r="F45" s="253"/>
      <c r="G45" s="243"/>
      <c r="H45" s="244"/>
      <c r="I45" s="234" t="s">
        <v>13</v>
      </c>
      <c r="J45" s="235"/>
      <c r="K45" s="235"/>
      <c r="L45" s="235"/>
      <c r="M45" s="235"/>
      <c r="N45" s="235"/>
      <c r="O45" s="235"/>
      <c r="P45" s="236"/>
    </row>
    <row r="46" spans="1:31" x14ac:dyDescent="0.35">
      <c r="A46" s="254" t="s">
        <v>14</v>
      </c>
      <c r="B46" s="255"/>
      <c r="C46" s="255"/>
      <c r="D46" s="255"/>
      <c r="E46" s="255"/>
      <c r="F46" s="255"/>
      <c r="G46" s="245"/>
      <c r="H46" s="246"/>
      <c r="I46" s="237" t="s">
        <v>15</v>
      </c>
      <c r="J46" s="238"/>
      <c r="K46" s="238"/>
      <c r="L46" s="238"/>
      <c r="M46" s="238"/>
      <c r="N46" s="238"/>
      <c r="O46" s="238"/>
      <c r="P46" s="239"/>
      <c r="Q46" s="2"/>
      <c r="R46" s="2"/>
      <c r="S46" s="2"/>
      <c r="T46" s="2"/>
      <c r="U46" s="2"/>
      <c r="V46" s="2"/>
      <c r="W46" s="2"/>
      <c r="X46" s="2"/>
      <c r="Y46" s="2"/>
      <c r="Z46" s="2"/>
      <c r="AA46" s="2"/>
      <c r="AB46" s="2"/>
      <c r="AC46" s="2"/>
      <c r="AD46" s="2"/>
      <c r="AE46" s="2"/>
    </row>
    <row r="47" spans="1:31" x14ac:dyDescent="0.35">
      <c r="A47" s="254" t="s">
        <v>16</v>
      </c>
      <c r="B47" s="255"/>
      <c r="C47" s="255"/>
      <c r="D47" s="255"/>
      <c r="E47" s="255"/>
      <c r="F47" s="255"/>
      <c r="G47" s="245"/>
      <c r="H47" s="246"/>
      <c r="I47" s="249" t="s">
        <v>15</v>
      </c>
      <c r="J47" s="250"/>
      <c r="K47" s="250"/>
      <c r="L47" s="250"/>
      <c r="M47" s="250"/>
      <c r="N47" s="250"/>
      <c r="O47" s="250"/>
      <c r="P47" s="251"/>
    </row>
    <row r="48" spans="1:31" ht="15" thickBot="1" x14ac:dyDescent="0.4">
      <c r="A48" s="232" t="s">
        <v>17</v>
      </c>
      <c r="B48" s="233"/>
      <c r="C48" s="233"/>
      <c r="D48" s="233"/>
      <c r="E48" s="233"/>
      <c r="F48" s="233"/>
      <c r="G48" s="247"/>
      <c r="H48" s="248"/>
      <c r="I48" s="240" t="s">
        <v>18</v>
      </c>
      <c r="J48" s="241"/>
      <c r="K48" s="241"/>
      <c r="L48" s="241"/>
      <c r="M48" s="241"/>
      <c r="N48" s="241"/>
      <c r="O48" s="241"/>
      <c r="P48" s="242"/>
      <c r="Q48" s="2"/>
      <c r="R48" s="2"/>
      <c r="S48" s="2"/>
      <c r="T48" s="2"/>
      <c r="U48" s="2"/>
      <c r="V48" s="2"/>
      <c r="W48" s="2"/>
      <c r="X48" s="2"/>
      <c r="Y48" s="2"/>
      <c r="Z48" s="2"/>
      <c r="AA48" s="2"/>
      <c r="AB48" s="2"/>
      <c r="AC48" s="2"/>
      <c r="AD48" s="2"/>
      <c r="AE48" s="2"/>
    </row>
    <row r="49" spans="5:10" x14ac:dyDescent="0.35">
      <c r="E49" s="222" t="s">
        <v>19</v>
      </c>
      <c r="F49" s="222"/>
      <c r="G49" s="9">
        <f>SUM(G45:H48)</f>
        <v>0</v>
      </c>
      <c r="H49" s="229" t="s">
        <v>20</v>
      </c>
      <c r="I49" s="230"/>
      <c r="J49" s="23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2" zoomScale="80" zoomScaleNormal="80" workbookViewId="0">
      <selection activeCell="I8" sqref="I8:O15"/>
    </sheetView>
  </sheetViews>
  <sheetFormatPr defaultRowHeight="14.5" x14ac:dyDescent="0.35"/>
  <cols>
    <col min="2" max="2" width="9.54296875" customWidth="1"/>
    <col min="3" max="3" width="10.453125" customWidth="1"/>
    <col min="8" max="8" width="11.7265625" customWidth="1"/>
    <col min="13" max="13" width="10.54296875" customWidth="1"/>
  </cols>
  <sheetData>
    <row r="1" spans="1:30" ht="23.5" x14ac:dyDescent="0.35">
      <c r="A1" s="60" t="s">
        <v>21</v>
      </c>
      <c r="B1" s="61"/>
      <c r="C1" s="61"/>
      <c r="D1" s="61"/>
      <c r="E1" s="61"/>
      <c r="F1" s="61"/>
      <c r="G1" s="61"/>
      <c r="H1" s="61"/>
      <c r="I1" s="61"/>
      <c r="J1" s="61"/>
      <c r="K1" s="61"/>
      <c r="L1" s="61"/>
      <c r="M1" s="61"/>
      <c r="N1" s="61"/>
      <c r="O1" s="62"/>
      <c r="P1" s="3"/>
      <c r="Q1" s="3"/>
      <c r="R1" s="3"/>
      <c r="S1" s="3"/>
      <c r="T1" s="3"/>
      <c r="U1" s="3"/>
      <c r="V1" s="3"/>
      <c r="W1" s="3"/>
      <c r="X1" s="3"/>
      <c r="Y1" s="3"/>
      <c r="Z1" s="3"/>
      <c r="AA1" s="3"/>
      <c r="AB1" s="3"/>
      <c r="AC1" s="3"/>
      <c r="AD1" s="3"/>
    </row>
    <row r="2" spans="1:30" ht="23.5" x14ac:dyDescent="0.35">
      <c r="A2" s="63"/>
      <c r="B2" s="64"/>
      <c r="C2" s="64"/>
      <c r="D2" s="64"/>
      <c r="E2" s="64"/>
      <c r="F2" s="64"/>
      <c r="G2" s="64"/>
      <c r="H2" s="64"/>
      <c r="I2" s="64"/>
      <c r="J2" s="64"/>
      <c r="K2" s="64"/>
      <c r="L2" s="64"/>
      <c r="M2" s="64"/>
      <c r="N2" s="64"/>
      <c r="O2" s="65"/>
      <c r="P2" s="3"/>
      <c r="Q2" s="3"/>
      <c r="R2" s="3"/>
      <c r="S2" s="3"/>
      <c r="T2" s="3"/>
      <c r="U2" s="3"/>
      <c r="V2" s="3"/>
      <c r="W2" s="3"/>
      <c r="X2" s="3"/>
      <c r="Y2" s="3"/>
      <c r="Z2" s="3"/>
      <c r="AA2" s="3"/>
      <c r="AB2" s="3"/>
      <c r="AC2" s="3"/>
      <c r="AD2" s="3"/>
    </row>
    <row r="3" spans="1:30" ht="24" thickBot="1" x14ac:dyDescent="0.4">
      <c r="A3" s="66"/>
      <c r="B3" s="67"/>
      <c r="C3" s="67"/>
      <c r="D3" s="67"/>
      <c r="E3" s="67"/>
      <c r="F3" s="67"/>
      <c r="G3" s="67"/>
      <c r="H3" s="67"/>
      <c r="I3" s="67"/>
      <c r="J3" s="67"/>
      <c r="K3" s="67"/>
      <c r="L3" s="67"/>
      <c r="M3" s="67"/>
      <c r="N3" s="67"/>
      <c r="O3" s="68"/>
      <c r="P3" s="3"/>
      <c r="Q3" s="3"/>
      <c r="R3" s="3"/>
      <c r="S3" s="3"/>
      <c r="T3" s="3"/>
      <c r="U3" s="3"/>
      <c r="V3" s="3"/>
      <c r="W3" s="3"/>
      <c r="X3" s="3"/>
      <c r="Y3" s="3"/>
      <c r="Z3" s="3"/>
      <c r="AA3" s="3"/>
      <c r="AB3" s="3"/>
      <c r="AC3" s="3"/>
      <c r="AD3" s="3"/>
    </row>
    <row r="4" spans="1:30" ht="24" thickBot="1" x14ac:dyDescent="0.4">
      <c r="A4" s="69" t="s">
        <v>1</v>
      </c>
      <c r="B4" s="70"/>
      <c r="C4" s="70"/>
      <c r="D4" s="70"/>
      <c r="E4" s="70"/>
      <c r="F4" s="70"/>
      <c r="G4" s="70"/>
      <c r="H4" s="70"/>
      <c r="I4" s="70"/>
      <c r="J4" s="70"/>
      <c r="K4" s="70"/>
      <c r="L4" s="70"/>
      <c r="M4" s="70"/>
      <c r="N4" s="70"/>
      <c r="O4" s="71"/>
      <c r="P4" s="4"/>
      <c r="Q4" s="4"/>
      <c r="R4" s="4"/>
      <c r="S4" s="4"/>
      <c r="T4" s="4"/>
      <c r="U4" s="4"/>
      <c r="V4" s="4"/>
      <c r="W4" s="4"/>
      <c r="X4" s="4"/>
      <c r="Y4" s="4"/>
      <c r="Z4" s="4"/>
      <c r="AA4" s="4"/>
      <c r="AB4" s="4"/>
      <c r="AC4" s="4"/>
      <c r="AD4" s="4"/>
    </row>
    <row r="5" spans="1:30" ht="24" thickBot="1" x14ac:dyDescent="0.4">
      <c r="A5" s="260" t="s">
        <v>2</v>
      </c>
      <c r="B5" s="261"/>
      <c r="C5" s="261"/>
      <c r="D5" s="261"/>
      <c r="E5" s="261"/>
      <c r="F5" s="261"/>
      <c r="G5" s="261"/>
      <c r="H5" s="261"/>
      <c r="I5" s="227"/>
      <c r="J5" s="227"/>
      <c r="K5" s="227"/>
      <c r="L5" s="227"/>
      <c r="M5" s="227"/>
      <c r="N5" s="227"/>
      <c r="O5" s="228"/>
      <c r="P5" s="4"/>
      <c r="Q5" s="4"/>
      <c r="R5" s="4"/>
      <c r="S5" s="4"/>
      <c r="T5" s="4"/>
      <c r="U5" s="4"/>
      <c r="V5" s="4"/>
      <c r="W5" s="4"/>
      <c r="X5" s="4"/>
      <c r="Y5" s="4"/>
      <c r="Z5" s="4"/>
      <c r="AA5" s="4"/>
      <c r="AB5" s="4"/>
      <c r="AC5" s="4"/>
      <c r="AD5" s="4"/>
    </row>
    <row r="6" spans="1:30" ht="15" thickBot="1" x14ac:dyDescent="0.4">
      <c r="A6" s="262" t="s">
        <v>3</v>
      </c>
      <c r="B6" s="263"/>
      <c r="C6" s="263"/>
      <c r="D6" s="263"/>
      <c r="E6" s="266" t="s">
        <v>189</v>
      </c>
      <c r="F6" s="266"/>
      <c r="G6" s="266"/>
      <c r="H6" s="267"/>
      <c r="I6" s="270" t="s">
        <v>22</v>
      </c>
      <c r="J6" s="271"/>
      <c r="K6" s="271"/>
      <c r="L6" s="271"/>
      <c r="M6" s="271"/>
      <c r="N6" s="271"/>
      <c r="O6" s="271"/>
    </row>
    <row r="7" spans="1:30" ht="15.5" thickTop="1" thickBot="1" x14ac:dyDescent="0.4">
      <c r="A7" s="264"/>
      <c r="B7" s="265"/>
      <c r="C7" s="265"/>
      <c r="D7" s="265"/>
      <c r="E7" s="268"/>
      <c r="F7" s="268"/>
      <c r="G7" s="268"/>
      <c r="H7" s="269"/>
      <c r="I7" s="272"/>
      <c r="J7" s="273"/>
      <c r="K7" s="273"/>
      <c r="L7" s="273"/>
      <c r="M7" s="273"/>
      <c r="N7" s="273"/>
      <c r="O7" s="273"/>
    </row>
    <row r="8" spans="1:30" ht="15" thickBot="1" x14ac:dyDescent="0.4">
      <c r="A8" s="264" t="s">
        <v>23</v>
      </c>
      <c r="B8" s="265"/>
      <c r="C8" s="265"/>
      <c r="D8" s="265"/>
      <c r="E8" s="268" t="s">
        <v>219</v>
      </c>
      <c r="F8" s="268"/>
      <c r="G8" s="268"/>
      <c r="H8" s="269"/>
      <c r="I8" s="274" t="s">
        <v>206</v>
      </c>
      <c r="J8" s="275"/>
      <c r="K8" s="275"/>
      <c r="L8" s="275"/>
      <c r="M8" s="275"/>
      <c r="N8" s="275"/>
      <c r="O8" s="276"/>
    </row>
    <row r="9" spans="1:30" ht="15.5" thickTop="1" thickBot="1" x14ac:dyDescent="0.4">
      <c r="A9" s="264"/>
      <c r="B9" s="265"/>
      <c r="C9" s="265"/>
      <c r="D9" s="265"/>
      <c r="E9" s="268"/>
      <c r="F9" s="268"/>
      <c r="G9" s="268"/>
      <c r="H9" s="269"/>
      <c r="I9" s="217"/>
      <c r="J9" s="221"/>
      <c r="K9" s="221"/>
      <c r="L9" s="221"/>
      <c r="M9" s="221"/>
      <c r="N9" s="221"/>
      <c r="O9" s="277"/>
    </row>
    <row r="10" spans="1:30" ht="15.5" thickTop="1" thickBot="1" x14ac:dyDescent="0.4">
      <c r="A10" s="264"/>
      <c r="B10" s="265"/>
      <c r="C10" s="265"/>
      <c r="D10" s="265"/>
      <c r="E10" s="268"/>
      <c r="F10" s="268"/>
      <c r="G10" s="268"/>
      <c r="H10" s="269"/>
      <c r="I10" s="217"/>
      <c r="J10" s="221"/>
      <c r="K10" s="221"/>
      <c r="L10" s="221"/>
      <c r="M10" s="221"/>
      <c r="N10" s="221"/>
      <c r="O10" s="277"/>
    </row>
    <row r="11" spans="1:30" ht="15.5" thickTop="1" thickBot="1" x14ac:dyDescent="0.4">
      <c r="A11" s="264"/>
      <c r="B11" s="265"/>
      <c r="C11" s="265"/>
      <c r="D11" s="265"/>
      <c r="E11" s="268"/>
      <c r="F11" s="268"/>
      <c r="G11" s="268"/>
      <c r="H11" s="269"/>
      <c r="I11" s="217"/>
      <c r="J11" s="221"/>
      <c r="K11" s="221"/>
      <c r="L11" s="221"/>
      <c r="M11" s="221"/>
      <c r="N11" s="221"/>
      <c r="O11" s="277"/>
    </row>
    <row r="12" spans="1:30" ht="15.5" thickTop="1" thickBot="1" x14ac:dyDescent="0.4">
      <c r="A12" s="264" t="s">
        <v>24</v>
      </c>
      <c r="B12" s="265"/>
      <c r="C12" s="265"/>
      <c r="D12" s="265"/>
      <c r="E12" s="268" t="s">
        <v>220</v>
      </c>
      <c r="F12" s="268"/>
      <c r="G12" s="268"/>
      <c r="H12" s="269"/>
      <c r="I12" s="217"/>
      <c r="J12" s="221"/>
      <c r="K12" s="221"/>
      <c r="L12" s="221"/>
      <c r="M12" s="221"/>
      <c r="N12" s="221"/>
      <c r="O12" s="277"/>
    </row>
    <row r="13" spans="1:30" ht="15.5" thickTop="1" thickBot="1" x14ac:dyDescent="0.4">
      <c r="A13" s="264"/>
      <c r="B13" s="265"/>
      <c r="C13" s="265"/>
      <c r="D13" s="265"/>
      <c r="E13" s="268"/>
      <c r="F13" s="268"/>
      <c r="G13" s="268"/>
      <c r="H13" s="269"/>
      <c r="I13" s="217"/>
      <c r="J13" s="221"/>
      <c r="K13" s="221"/>
      <c r="L13" s="221"/>
      <c r="M13" s="221"/>
      <c r="N13" s="221"/>
      <c r="O13" s="277"/>
    </row>
    <row r="14" spans="1:30" ht="15.5" thickTop="1" thickBot="1" x14ac:dyDescent="0.4">
      <c r="A14" s="264" t="s">
        <v>25</v>
      </c>
      <c r="B14" s="265"/>
      <c r="C14" s="265"/>
      <c r="D14" s="265"/>
      <c r="E14" s="268" t="s">
        <v>221</v>
      </c>
      <c r="F14" s="268"/>
      <c r="G14" s="268"/>
      <c r="H14" s="269"/>
      <c r="I14" s="217"/>
      <c r="J14" s="221"/>
      <c r="K14" s="221"/>
      <c r="L14" s="221"/>
      <c r="M14" s="221"/>
      <c r="N14" s="221"/>
      <c r="O14" s="277"/>
    </row>
    <row r="15" spans="1:30" ht="15.5" thickTop="1" thickBot="1" x14ac:dyDescent="0.4">
      <c r="A15" s="281"/>
      <c r="B15" s="282"/>
      <c r="C15" s="282"/>
      <c r="D15" s="282"/>
      <c r="E15" s="283"/>
      <c r="F15" s="283"/>
      <c r="G15" s="283"/>
      <c r="H15" s="284"/>
      <c r="I15" s="278"/>
      <c r="J15" s="279"/>
      <c r="K15" s="279"/>
      <c r="L15" s="279"/>
      <c r="M15" s="279"/>
      <c r="N15" s="279"/>
      <c r="O15" s="280"/>
    </row>
    <row r="16" spans="1:30" x14ac:dyDescent="0.35">
      <c r="A16" s="285" t="s">
        <v>26</v>
      </c>
      <c r="B16" s="286"/>
      <c r="C16" s="286"/>
      <c r="D16" s="286"/>
      <c r="E16" s="286"/>
      <c r="F16" s="286"/>
      <c r="G16" s="286"/>
      <c r="H16" s="286"/>
      <c r="I16" s="286"/>
      <c r="J16" s="286"/>
      <c r="K16" s="286"/>
      <c r="L16" s="286"/>
      <c r="M16" s="286"/>
      <c r="N16" s="286"/>
      <c r="O16" s="287"/>
    </row>
    <row r="17" spans="1:15" ht="15" thickBot="1" x14ac:dyDescent="0.4">
      <c r="A17" s="288"/>
      <c r="B17" s="289"/>
      <c r="C17" s="289"/>
      <c r="D17" s="289"/>
      <c r="E17" s="289"/>
      <c r="F17" s="289"/>
      <c r="G17" s="289"/>
      <c r="H17" s="289"/>
      <c r="I17" s="289"/>
      <c r="J17" s="289"/>
      <c r="K17" s="289"/>
      <c r="L17" s="289"/>
      <c r="M17" s="289"/>
      <c r="N17" s="289"/>
      <c r="O17" s="290"/>
    </row>
    <row r="18" spans="1:15" ht="15" thickBot="1" x14ac:dyDescent="0.4">
      <c r="A18" s="291" t="s">
        <v>27</v>
      </c>
      <c r="B18" s="292"/>
      <c r="C18" s="292"/>
      <c r="D18" s="292"/>
      <c r="E18" s="292"/>
      <c r="F18" s="292" t="s">
        <v>28</v>
      </c>
      <c r="G18" s="292"/>
      <c r="H18" s="292"/>
      <c r="I18" s="292"/>
      <c r="J18" s="292"/>
      <c r="K18" s="292" t="s">
        <v>29</v>
      </c>
      <c r="L18" s="292"/>
      <c r="M18" s="292"/>
      <c r="N18" s="292"/>
      <c r="O18" s="293"/>
    </row>
    <row r="19" spans="1:15" ht="29" x14ac:dyDescent="0.35">
      <c r="A19" s="294" t="s">
        <v>30</v>
      </c>
      <c r="B19" s="295"/>
      <c r="C19" s="22" t="s">
        <v>31</v>
      </c>
      <c r="D19" s="295" t="s">
        <v>32</v>
      </c>
      <c r="E19" s="295"/>
      <c r="F19" s="295" t="s">
        <v>30</v>
      </c>
      <c r="G19" s="295"/>
      <c r="H19" s="22" t="s">
        <v>31</v>
      </c>
      <c r="I19" s="295" t="s">
        <v>32</v>
      </c>
      <c r="J19" s="295"/>
      <c r="K19" s="295" t="s">
        <v>30</v>
      </c>
      <c r="L19" s="295"/>
      <c r="M19" s="22" t="s">
        <v>31</v>
      </c>
      <c r="N19" s="295" t="s">
        <v>32</v>
      </c>
      <c r="O19" s="296"/>
    </row>
    <row r="20" spans="1:15" x14ac:dyDescent="0.35">
      <c r="A20" s="301" t="s">
        <v>190</v>
      </c>
      <c r="B20" s="268"/>
      <c r="C20" s="268" t="s">
        <v>200</v>
      </c>
      <c r="D20" s="268" t="s">
        <v>191</v>
      </c>
      <c r="E20" s="268"/>
      <c r="F20" s="268" t="s">
        <v>192</v>
      </c>
      <c r="G20" s="268"/>
      <c r="H20" s="268" t="s">
        <v>200</v>
      </c>
      <c r="I20" s="268" t="s">
        <v>193</v>
      </c>
      <c r="J20" s="268"/>
      <c r="K20" s="268" t="s">
        <v>194</v>
      </c>
      <c r="L20" s="268"/>
      <c r="M20" s="268" t="s">
        <v>200</v>
      </c>
      <c r="N20" s="268" t="s">
        <v>195</v>
      </c>
      <c r="O20" s="269"/>
    </row>
    <row r="21" spans="1:15" ht="15" thickBot="1" x14ac:dyDescent="0.4">
      <c r="A21" s="302"/>
      <c r="B21" s="283"/>
      <c r="C21" s="283"/>
      <c r="D21" s="283"/>
      <c r="E21" s="283"/>
      <c r="F21" s="283"/>
      <c r="G21" s="283"/>
      <c r="H21" s="283"/>
      <c r="I21" s="283"/>
      <c r="J21" s="283"/>
      <c r="K21" s="283"/>
      <c r="L21" s="283"/>
      <c r="M21" s="283"/>
      <c r="N21" s="283"/>
      <c r="O21" s="284"/>
    </row>
    <row r="22" spans="1:15" x14ac:dyDescent="0.35">
      <c r="A22" s="297" t="s">
        <v>33</v>
      </c>
      <c r="B22" s="298"/>
      <c r="C22" s="298"/>
      <c r="D22" s="299"/>
      <c r="E22" s="300"/>
      <c r="F22" s="297" t="s">
        <v>33</v>
      </c>
      <c r="G22" s="298"/>
      <c r="H22" s="298"/>
      <c r="I22" s="299"/>
      <c r="J22" s="300"/>
      <c r="K22" s="297" t="s">
        <v>33</v>
      </c>
      <c r="L22" s="298"/>
      <c r="M22" s="298"/>
      <c r="N22" s="299"/>
      <c r="O22" s="300"/>
    </row>
    <row r="23" spans="1:15" x14ac:dyDescent="0.35">
      <c r="A23" s="303" t="s">
        <v>34</v>
      </c>
      <c r="B23" s="304"/>
      <c r="C23" s="304"/>
      <c r="D23" s="304"/>
      <c r="E23" s="305"/>
      <c r="F23" s="303" t="s">
        <v>34</v>
      </c>
      <c r="G23" s="304"/>
      <c r="H23" s="304"/>
      <c r="I23" s="304"/>
      <c r="J23" s="305"/>
      <c r="K23" s="303" t="s">
        <v>34</v>
      </c>
      <c r="L23" s="304"/>
      <c r="M23" s="304"/>
      <c r="N23" s="304"/>
      <c r="O23" s="305"/>
    </row>
    <row r="24" spans="1:15" x14ac:dyDescent="0.35">
      <c r="A24" s="306" t="s">
        <v>11</v>
      </c>
      <c r="B24" s="307"/>
      <c r="C24" s="307"/>
      <c r="D24" s="307"/>
      <c r="E24" s="256"/>
      <c r="F24" s="306" t="s">
        <v>11</v>
      </c>
      <c r="G24" s="307"/>
      <c r="H24" s="307"/>
      <c r="I24" s="307"/>
      <c r="J24" s="256"/>
      <c r="K24" s="306" t="s">
        <v>11</v>
      </c>
      <c r="L24" s="307"/>
      <c r="M24" s="307"/>
      <c r="N24" s="307"/>
      <c r="O24" s="256"/>
    </row>
    <row r="25" spans="1:15" x14ac:dyDescent="0.35">
      <c r="A25" s="309" t="s">
        <v>35</v>
      </c>
      <c r="B25" s="310"/>
      <c r="C25" s="310"/>
      <c r="D25" s="154"/>
      <c r="E25" s="311"/>
      <c r="F25" s="309" t="s">
        <v>35</v>
      </c>
      <c r="G25" s="310"/>
      <c r="H25" s="310"/>
      <c r="I25" s="154"/>
      <c r="J25" s="311"/>
      <c r="K25" s="309" t="s">
        <v>35</v>
      </c>
      <c r="L25" s="310"/>
      <c r="M25" s="310"/>
      <c r="N25" s="154"/>
      <c r="O25" s="311"/>
    </row>
    <row r="26" spans="1:15" ht="28.9" customHeight="1" thickBot="1" x14ac:dyDescent="0.4">
      <c r="A26" s="312" t="s">
        <v>36</v>
      </c>
      <c r="B26" s="313"/>
      <c r="C26" s="313"/>
      <c r="D26" s="247"/>
      <c r="E26" s="308"/>
      <c r="F26" s="312" t="s">
        <v>36</v>
      </c>
      <c r="G26" s="313"/>
      <c r="H26" s="313"/>
      <c r="I26" s="247"/>
      <c r="J26" s="308"/>
      <c r="K26" s="312" t="s">
        <v>36</v>
      </c>
      <c r="L26" s="313"/>
      <c r="M26" s="313"/>
      <c r="N26" s="247"/>
      <c r="O26" s="308"/>
    </row>
    <row r="27" spans="1:15" x14ac:dyDescent="0.35">
      <c r="A27" s="285" t="s">
        <v>37</v>
      </c>
      <c r="B27" s="286"/>
      <c r="C27" s="286"/>
      <c r="D27" s="286"/>
      <c r="E27" s="286"/>
      <c r="F27" s="286"/>
      <c r="G27" s="286"/>
      <c r="H27" s="286"/>
      <c r="I27" s="286"/>
      <c r="J27" s="286"/>
      <c r="K27" s="286"/>
      <c r="L27" s="286"/>
      <c r="M27" s="286"/>
      <c r="N27" s="286"/>
      <c r="O27" s="287"/>
    </row>
    <row r="28" spans="1:15" ht="15" thickBot="1" x14ac:dyDescent="0.4">
      <c r="A28" s="288"/>
      <c r="B28" s="289"/>
      <c r="C28" s="289"/>
      <c r="D28" s="289"/>
      <c r="E28" s="289"/>
      <c r="F28" s="289"/>
      <c r="G28" s="289"/>
      <c r="H28" s="289"/>
      <c r="I28" s="289"/>
      <c r="J28" s="289"/>
      <c r="K28" s="289"/>
      <c r="L28" s="289"/>
      <c r="M28" s="289"/>
      <c r="N28" s="289"/>
      <c r="O28" s="290"/>
    </row>
    <row r="29" spans="1:15" ht="15" thickBot="1" x14ac:dyDescent="0.4">
      <c r="A29" s="291" t="s">
        <v>27</v>
      </c>
      <c r="B29" s="292"/>
      <c r="C29" s="292"/>
      <c r="D29" s="292"/>
      <c r="E29" s="292"/>
      <c r="F29" s="292" t="s">
        <v>28</v>
      </c>
      <c r="G29" s="292"/>
      <c r="H29" s="292"/>
      <c r="I29" s="292"/>
      <c r="J29" s="292"/>
      <c r="K29" s="292" t="s">
        <v>29</v>
      </c>
      <c r="L29" s="292"/>
      <c r="M29" s="292"/>
      <c r="N29" s="292"/>
      <c r="O29" s="293"/>
    </row>
    <row r="30" spans="1:15" ht="29" x14ac:dyDescent="0.35">
      <c r="A30" s="294" t="s">
        <v>30</v>
      </c>
      <c r="B30" s="295"/>
      <c r="C30" s="22" t="s">
        <v>31</v>
      </c>
      <c r="D30" s="295" t="s">
        <v>32</v>
      </c>
      <c r="E30" s="295"/>
      <c r="F30" s="295" t="s">
        <v>30</v>
      </c>
      <c r="G30" s="295"/>
      <c r="H30" s="22" t="s">
        <v>31</v>
      </c>
      <c r="I30" s="295" t="s">
        <v>32</v>
      </c>
      <c r="J30" s="295"/>
      <c r="K30" s="295" t="s">
        <v>30</v>
      </c>
      <c r="L30" s="295"/>
      <c r="M30" s="22" t="s">
        <v>31</v>
      </c>
      <c r="N30" s="295" t="s">
        <v>32</v>
      </c>
      <c r="O30" s="296"/>
    </row>
    <row r="31" spans="1:15" x14ac:dyDescent="0.35">
      <c r="A31" s="301" t="s">
        <v>196</v>
      </c>
      <c r="B31" s="268"/>
      <c r="C31" s="268" t="s">
        <v>200</v>
      </c>
      <c r="D31" s="268" t="s">
        <v>201</v>
      </c>
      <c r="E31" s="268"/>
      <c r="F31" s="268" t="s">
        <v>197</v>
      </c>
      <c r="G31" s="268"/>
      <c r="H31" s="268" t="s">
        <v>200</v>
      </c>
      <c r="I31" s="268" t="s">
        <v>202</v>
      </c>
      <c r="J31" s="268"/>
      <c r="K31" s="268" t="s">
        <v>198</v>
      </c>
      <c r="L31" s="268"/>
      <c r="M31" s="268" t="s">
        <v>199</v>
      </c>
      <c r="N31" s="268" t="s">
        <v>203</v>
      </c>
      <c r="O31" s="269"/>
    </row>
    <row r="32" spans="1:15" ht="15" thickBot="1" x14ac:dyDescent="0.4">
      <c r="A32" s="302"/>
      <c r="B32" s="283"/>
      <c r="C32" s="283"/>
      <c r="D32" s="283"/>
      <c r="E32" s="283"/>
      <c r="F32" s="283"/>
      <c r="G32" s="283"/>
      <c r="H32" s="283"/>
      <c r="I32" s="283"/>
      <c r="J32" s="283"/>
      <c r="K32" s="283"/>
      <c r="L32" s="283"/>
      <c r="M32" s="283"/>
      <c r="N32" s="283"/>
      <c r="O32" s="284"/>
    </row>
    <row r="33" spans="1:15" x14ac:dyDescent="0.35">
      <c r="A33" s="297" t="s">
        <v>33</v>
      </c>
      <c r="B33" s="298"/>
      <c r="C33" s="298"/>
      <c r="D33" s="299"/>
      <c r="E33" s="300"/>
      <c r="F33" s="297" t="s">
        <v>33</v>
      </c>
      <c r="G33" s="298"/>
      <c r="H33" s="298"/>
      <c r="I33" s="299"/>
      <c r="J33" s="300"/>
      <c r="K33" s="297" t="s">
        <v>33</v>
      </c>
      <c r="L33" s="298"/>
      <c r="M33" s="298"/>
      <c r="N33" s="299"/>
      <c r="O33" s="300"/>
    </row>
    <row r="34" spans="1:15" x14ac:dyDescent="0.35">
      <c r="A34" s="303" t="s">
        <v>34</v>
      </c>
      <c r="B34" s="304"/>
      <c r="C34" s="304"/>
      <c r="D34" s="304"/>
      <c r="E34" s="305"/>
      <c r="F34" s="303" t="s">
        <v>34</v>
      </c>
      <c r="G34" s="304"/>
      <c r="H34" s="304"/>
      <c r="I34" s="304"/>
      <c r="J34" s="305"/>
      <c r="K34" s="303" t="s">
        <v>34</v>
      </c>
      <c r="L34" s="304"/>
      <c r="M34" s="304"/>
      <c r="N34" s="304"/>
      <c r="O34" s="305"/>
    </row>
    <row r="35" spans="1:15" x14ac:dyDescent="0.35">
      <c r="A35" s="306" t="s">
        <v>11</v>
      </c>
      <c r="B35" s="307"/>
      <c r="C35" s="307"/>
      <c r="D35" s="307"/>
      <c r="E35" s="256"/>
      <c r="F35" s="306" t="s">
        <v>11</v>
      </c>
      <c r="G35" s="307"/>
      <c r="H35" s="307"/>
      <c r="I35" s="307"/>
      <c r="J35" s="256"/>
      <c r="K35" s="306" t="s">
        <v>11</v>
      </c>
      <c r="L35" s="307"/>
      <c r="M35" s="307"/>
      <c r="N35" s="307"/>
      <c r="O35" s="256"/>
    </row>
    <row r="36" spans="1:15" x14ac:dyDescent="0.35">
      <c r="A36" s="309" t="s">
        <v>35</v>
      </c>
      <c r="B36" s="310"/>
      <c r="C36" s="310"/>
      <c r="D36" s="154"/>
      <c r="E36" s="311"/>
      <c r="F36" s="309" t="s">
        <v>35</v>
      </c>
      <c r="G36" s="310"/>
      <c r="H36" s="310"/>
      <c r="I36" s="154"/>
      <c r="J36" s="311"/>
      <c r="K36" s="309" t="s">
        <v>35</v>
      </c>
      <c r="L36" s="310"/>
      <c r="M36" s="310"/>
      <c r="N36" s="154"/>
      <c r="O36" s="311"/>
    </row>
    <row r="37" spans="1:15" ht="28.9" customHeight="1" thickBot="1" x14ac:dyDescent="0.4">
      <c r="A37" s="316" t="s">
        <v>36</v>
      </c>
      <c r="B37" s="317"/>
      <c r="C37" s="317"/>
      <c r="D37" s="318"/>
      <c r="E37" s="319"/>
      <c r="F37" s="316" t="s">
        <v>36</v>
      </c>
      <c r="G37" s="317"/>
      <c r="H37" s="317"/>
      <c r="I37" s="318"/>
      <c r="J37" s="319"/>
      <c r="K37" s="316" t="s">
        <v>36</v>
      </c>
      <c r="L37" s="317"/>
      <c r="M37" s="317"/>
      <c r="N37" s="318"/>
      <c r="O37" s="319"/>
    </row>
    <row r="38" spans="1:15" ht="14.25" customHeight="1" x14ac:dyDescent="0.35">
      <c r="A38" s="320" t="s">
        <v>38</v>
      </c>
      <c r="B38" s="321"/>
      <c r="C38" s="321"/>
      <c r="D38" s="321"/>
      <c r="E38" s="321"/>
      <c r="F38" s="321"/>
      <c r="G38" s="326" t="s">
        <v>204</v>
      </c>
      <c r="H38" s="326"/>
      <c r="I38" s="326"/>
      <c r="J38" s="326"/>
      <c r="K38" s="326"/>
      <c r="L38" s="326"/>
      <c r="M38" s="326"/>
      <c r="N38" s="329" t="s">
        <v>11</v>
      </c>
      <c r="O38" s="330"/>
    </row>
    <row r="39" spans="1:15" x14ac:dyDescent="0.35">
      <c r="A39" s="322"/>
      <c r="B39" s="323"/>
      <c r="C39" s="323"/>
      <c r="D39" s="323"/>
      <c r="E39" s="323"/>
      <c r="F39" s="323"/>
      <c r="G39" s="327"/>
      <c r="H39" s="327"/>
      <c r="I39" s="327"/>
      <c r="J39" s="327"/>
      <c r="K39" s="327"/>
      <c r="L39" s="327"/>
      <c r="M39" s="327"/>
      <c r="N39" s="154"/>
      <c r="O39" s="256" t="s">
        <v>39</v>
      </c>
    </row>
    <row r="40" spans="1:15" ht="15" thickBot="1" x14ac:dyDescent="0.4">
      <c r="A40" s="324"/>
      <c r="B40" s="325"/>
      <c r="C40" s="325"/>
      <c r="D40" s="325"/>
      <c r="E40" s="325"/>
      <c r="F40" s="325"/>
      <c r="G40" s="328"/>
      <c r="H40" s="328"/>
      <c r="I40" s="328"/>
      <c r="J40" s="328"/>
      <c r="K40" s="328"/>
      <c r="L40" s="328"/>
      <c r="M40" s="328"/>
      <c r="N40" s="156"/>
      <c r="O40" s="257"/>
    </row>
    <row r="41" spans="1:15" x14ac:dyDescent="0.35">
      <c r="A41" s="331" t="s">
        <v>40</v>
      </c>
      <c r="B41" s="332"/>
      <c r="C41" s="332"/>
      <c r="D41" s="332"/>
      <c r="E41" s="332"/>
      <c r="F41" s="332"/>
      <c r="G41" s="337" t="s">
        <v>205</v>
      </c>
      <c r="H41" s="337"/>
      <c r="I41" s="337"/>
      <c r="J41" s="337"/>
      <c r="K41" s="337"/>
      <c r="L41" s="337"/>
      <c r="M41" s="337"/>
      <c r="N41" s="258"/>
      <c r="O41" s="259"/>
    </row>
    <row r="42" spans="1:15" x14ac:dyDescent="0.35">
      <c r="A42" s="333"/>
      <c r="B42" s="334"/>
      <c r="C42" s="334"/>
      <c r="D42" s="334"/>
      <c r="E42" s="334"/>
      <c r="F42" s="334"/>
      <c r="G42" s="338"/>
      <c r="H42" s="338"/>
      <c r="I42" s="338"/>
      <c r="J42" s="338"/>
      <c r="K42" s="338"/>
      <c r="L42" s="338"/>
      <c r="M42" s="338"/>
      <c r="N42" s="154"/>
      <c r="O42" s="256" t="s">
        <v>39</v>
      </c>
    </row>
    <row r="43" spans="1:15" ht="44.5" customHeight="1" thickBot="1" x14ac:dyDescent="0.4">
      <c r="A43" s="335"/>
      <c r="B43" s="336"/>
      <c r="C43" s="336"/>
      <c r="D43" s="336"/>
      <c r="E43" s="336"/>
      <c r="F43" s="336"/>
      <c r="G43" s="339"/>
      <c r="H43" s="339"/>
      <c r="I43" s="339"/>
      <c r="J43" s="339"/>
      <c r="K43" s="339"/>
      <c r="L43" s="339"/>
      <c r="M43" s="339"/>
      <c r="N43" s="156"/>
      <c r="O43" s="257"/>
    </row>
    <row r="44" spans="1:15" ht="15" thickBot="1" x14ac:dyDescent="0.4">
      <c r="J44" s="314" t="s">
        <v>41</v>
      </c>
      <c r="K44" s="315"/>
      <c r="L44" s="315"/>
      <c r="M44" s="315"/>
      <c r="N44" s="20">
        <f>D25+D26+I25+I26+N25+N26+N36+N37+I37+I36+D37+D36+N42+N39</f>
        <v>0</v>
      </c>
      <c r="O44" s="28" t="s">
        <v>42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7" zoomScale="70" zoomScaleNormal="70" workbookViewId="0">
      <selection activeCell="A26" sqref="A26:N27"/>
    </sheetView>
  </sheetViews>
  <sheetFormatPr defaultRowHeight="14.5" x14ac:dyDescent="0.35"/>
  <cols>
    <col min="15" max="15" width="17.26953125" customWidth="1"/>
    <col min="16" max="16" width="10" customWidth="1"/>
    <col min="17" max="17" width="10.26953125" customWidth="1"/>
  </cols>
  <sheetData>
    <row r="1" spans="1:17" x14ac:dyDescent="0.35">
      <c r="A1" s="60" t="s">
        <v>43</v>
      </c>
      <c r="B1" s="61"/>
      <c r="C1" s="61"/>
      <c r="D1" s="61"/>
      <c r="E1" s="61"/>
      <c r="F1" s="61"/>
      <c r="G1" s="61"/>
      <c r="H1" s="61"/>
      <c r="I1" s="61"/>
      <c r="J1" s="61"/>
      <c r="K1" s="61"/>
      <c r="L1" s="61"/>
      <c r="M1" s="61"/>
      <c r="N1" s="62"/>
      <c r="O1" s="163" t="s">
        <v>44</v>
      </c>
      <c r="P1" s="164"/>
      <c r="Q1" s="165"/>
    </row>
    <row r="2" spans="1:17" ht="15" thickBot="1" x14ac:dyDescent="0.4">
      <c r="A2" s="63"/>
      <c r="B2" s="64"/>
      <c r="C2" s="64"/>
      <c r="D2" s="64"/>
      <c r="E2" s="64"/>
      <c r="F2" s="64"/>
      <c r="G2" s="64"/>
      <c r="H2" s="64"/>
      <c r="I2" s="64"/>
      <c r="J2" s="64"/>
      <c r="K2" s="64"/>
      <c r="L2" s="64"/>
      <c r="M2" s="64"/>
      <c r="N2" s="65"/>
      <c r="O2" s="166"/>
      <c r="P2" s="167"/>
      <c r="Q2" s="168"/>
    </row>
    <row r="3" spans="1:17" ht="15" thickBot="1" x14ac:dyDescent="0.4">
      <c r="A3" s="66"/>
      <c r="B3" s="67"/>
      <c r="C3" s="67"/>
      <c r="D3" s="67"/>
      <c r="E3" s="67"/>
      <c r="F3" s="67"/>
      <c r="G3" s="67"/>
      <c r="H3" s="67"/>
      <c r="I3" s="67"/>
      <c r="J3" s="67"/>
      <c r="K3" s="67"/>
      <c r="L3" s="67"/>
      <c r="M3" s="67"/>
      <c r="N3" s="68"/>
      <c r="O3" s="169" t="s">
        <v>208</v>
      </c>
      <c r="P3" s="170"/>
      <c r="Q3" s="171"/>
    </row>
    <row r="4" spans="1:17" ht="24" thickBot="1" x14ac:dyDescent="0.4">
      <c r="A4" s="69" t="s">
        <v>1</v>
      </c>
      <c r="B4" s="70"/>
      <c r="C4" s="70"/>
      <c r="D4" s="70"/>
      <c r="E4" s="70"/>
      <c r="F4" s="70"/>
      <c r="G4" s="70"/>
      <c r="H4" s="70"/>
      <c r="I4" s="70"/>
      <c r="J4" s="70"/>
      <c r="K4" s="70"/>
      <c r="L4" s="70"/>
      <c r="M4" s="70"/>
      <c r="N4" s="71"/>
      <c r="O4" s="172"/>
      <c r="P4" s="173"/>
      <c r="Q4" s="174"/>
    </row>
    <row r="5" spans="1:17" ht="24" thickBot="1" x14ac:dyDescent="0.4">
      <c r="A5" s="72" t="s">
        <v>2</v>
      </c>
      <c r="B5" s="73"/>
      <c r="C5" s="73"/>
      <c r="D5" s="73"/>
      <c r="E5" s="73"/>
      <c r="F5" s="73"/>
      <c r="G5" s="73"/>
      <c r="H5" s="73"/>
      <c r="I5" s="73"/>
      <c r="J5" s="73"/>
      <c r="K5" s="73"/>
      <c r="L5" s="73"/>
      <c r="M5" s="73"/>
      <c r="N5" s="73"/>
      <c r="O5" s="175" t="s">
        <v>11</v>
      </c>
      <c r="P5" s="176"/>
      <c r="Q5" s="177"/>
    </row>
    <row r="6" spans="1:17" ht="24" thickBot="1" x14ac:dyDescent="0.6">
      <c r="A6" s="74" t="s">
        <v>45</v>
      </c>
      <c r="B6" s="75"/>
      <c r="C6" s="75"/>
      <c r="D6" s="75"/>
      <c r="E6" s="75"/>
      <c r="F6" s="76"/>
      <c r="G6" s="77" t="s">
        <v>46</v>
      </c>
      <c r="H6" s="75"/>
      <c r="I6" s="75"/>
      <c r="J6" s="75"/>
      <c r="K6" s="75"/>
      <c r="L6" s="75"/>
      <c r="M6" s="75"/>
      <c r="N6" s="78"/>
      <c r="O6" s="178"/>
      <c r="P6" s="179"/>
      <c r="Q6" s="180"/>
    </row>
    <row r="7" spans="1:17" ht="24" thickBot="1" x14ac:dyDescent="0.6">
      <c r="A7" s="79" t="s">
        <v>47</v>
      </c>
      <c r="B7" s="80"/>
      <c r="C7" s="80"/>
      <c r="D7" s="80"/>
      <c r="E7" s="80"/>
      <c r="F7" s="81"/>
      <c r="G7" s="82">
        <v>77.400000000000006</v>
      </c>
      <c r="H7" s="83"/>
      <c r="I7" s="84" t="s">
        <v>207</v>
      </c>
      <c r="J7" s="84"/>
      <c r="K7" s="84" t="s">
        <v>207</v>
      </c>
      <c r="L7" s="84"/>
      <c r="M7" s="84" t="s">
        <v>207</v>
      </c>
      <c r="N7" s="84"/>
      <c r="O7" s="183"/>
      <c r="P7" s="184"/>
      <c r="Q7" s="11" t="s">
        <v>48</v>
      </c>
    </row>
    <row r="8" spans="1:17" ht="24" thickBot="1" x14ac:dyDescent="0.6">
      <c r="A8" s="85" t="s">
        <v>49</v>
      </c>
      <c r="B8" s="86"/>
      <c r="C8" s="86"/>
      <c r="D8" s="86"/>
      <c r="E8" s="86"/>
      <c r="F8" s="87"/>
      <c r="G8" s="88">
        <v>78</v>
      </c>
      <c r="H8" s="89"/>
      <c r="I8" s="84" t="s">
        <v>207</v>
      </c>
      <c r="J8" s="84"/>
      <c r="K8" s="84" t="s">
        <v>207</v>
      </c>
      <c r="L8" s="84"/>
      <c r="M8" s="84" t="s">
        <v>207</v>
      </c>
      <c r="N8" s="84"/>
      <c r="O8" s="153"/>
      <c r="P8" s="154"/>
      <c r="Q8" s="12" t="s">
        <v>48</v>
      </c>
    </row>
    <row r="9" spans="1:17" ht="23.25" customHeight="1" x14ac:dyDescent="0.55000000000000004">
      <c r="A9" s="92" t="s">
        <v>50</v>
      </c>
      <c r="B9" s="93"/>
      <c r="C9" s="93"/>
      <c r="D9" s="93"/>
      <c r="E9" s="93"/>
      <c r="F9" s="94"/>
      <c r="G9" s="90" t="s">
        <v>207</v>
      </c>
      <c r="H9" s="91"/>
      <c r="I9" s="90" t="s">
        <v>207</v>
      </c>
      <c r="J9" s="91"/>
      <c r="K9" s="90" t="s">
        <v>207</v>
      </c>
      <c r="L9" s="91"/>
      <c r="M9" s="90" t="s">
        <v>207</v>
      </c>
      <c r="N9" s="91"/>
      <c r="O9" s="153"/>
      <c r="P9" s="154"/>
      <c r="Q9" s="136" t="s">
        <v>48</v>
      </c>
    </row>
    <row r="10" spans="1:17" ht="24" thickBot="1" x14ac:dyDescent="0.6">
      <c r="A10" s="95"/>
      <c r="B10" s="96"/>
      <c r="C10" s="96"/>
      <c r="D10" s="96"/>
      <c r="E10" s="96"/>
      <c r="F10" s="97"/>
      <c r="G10" s="98"/>
      <c r="H10" s="99"/>
      <c r="I10" s="99"/>
      <c r="J10" s="99"/>
      <c r="K10" s="99"/>
      <c r="L10" s="99"/>
      <c r="M10" s="99"/>
      <c r="N10" s="100"/>
      <c r="O10" s="153"/>
      <c r="P10" s="154"/>
      <c r="Q10" s="136"/>
    </row>
    <row r="11" spans="1:17" ht="24" thickBot="1" x14ac:dyDescent="0.6">
      <c r="A11" s="85" t="s">
        <v>51</v>
      </c>
      <c r="B11" s="86"/>
      <c r="C11" s="86"/>
      <c r="D11" s="86"/>
      <c r="E11" s="86"/>
      <c r="F11" s="87"/>
      <c r="G11" s="101" t="s">
        <v>207</v>
      </c>
      <c r="H11" s="102"/>
      <c r="I11" s="101" t="s">
        <v>207</v>
      </c>
      <c r="J11" s="102"/>
      <c r="K11" s="101" t="s">
        <v>207</v>
      </c>
      <c r="L11" s="102"/>
      <c r="M11" s="101" t="s">
        <v>207</v>
      </c>
      <c r="N11" s="102"/>
      <c r="O11" s="153"/>
      <c r="P11" s="154"/>
      <c r="Q11" s="12" t="s">
        <v>48</v>
      </c>
    </row>
    <row r="12" spans="1:17" ht="24" thickBot="1" x14ac:dyDescent="0.6">
      <c r="A12" s="79" t="s">
        <v>52</v>
      </c>
      <c r="B12" s="80"/>
      <c r="C12" s="80"/>
      <c r="D12" s="80"/>
      <c r="E12" s="80"/>
      <c r="F12" s="81"/>
      <c r="G12" s="103">
        <v>68.400000000000006</v>
      </c>
      <c r="H12" s="104"/>
      <c r="I12" s="104"/>
      <c r="J12" s="104"/>
      <c r="K12" s="104"/>
      <c r="L12" s="104"/>
      <c r="M12" s="104"/>
      <c r="N12" s="105"/>
      <c r="O12" s="153"/>
      <c r="P12" s="154"/>
      <c r="Q12" s="12" t="s">
        <v>48</v>
      </c>
    </row>
    <row r="13" spans="1:17" ht="24" thickBot="1" x14ac:dyDescent="0.6">
      <c r="A13" s="85" t="s">
        <v>53</v>
      </c>
      <c r="B13" s="86"/>
      <c r="C13" s="86"/>
      <c r="D13" s="86"/>
      <c r="E13" s="86"/>
      <c r="F13" s="87"/>
      <c r="G13" s="88">
        <v>77.989500000000007</v>
      </c>
      <c r="H13" s="89"/>
      <c r="I13" s="89">
        <v>77.991500000000002</v>
      </c>
      <c r="J13" s="89"/>
      <c r="K13" s="102" t="s">
        <v>207</v>
      </c>
      <c r="L13" s="102"/>
      <c r="M13" s="102" t="s">
        <v>207</v>
      </c>
      <c r="N13" s="102"/>
      <c r="O13" s="153"/>
      <c r="P13" s="154"/>
      <c r="Q13" s="12" t="s">
        <v>48</v>
      </c>
    </row>
    <row r="14" spans="1:17" ht="24" thickBot="1" x14ac:dyDescent="0.6">
      <c r="A14" s="79" t="s">
        <v>54</v>
      </c>
      <c r="B14" s="80"/>
      <c r="C14" s="80"/>
      <c r="D14" s="80"/>
      <c r="E14" s="80"/>
      <c r="F14" s="81"/>
      <c r="G14" s="103">
        <v>33</v>
      </c>
      <c r="H14" s="104"/>
      <c r="I14" s="104"/>
      <c r="J14" s="120"/>
      <c r="K14" s="117" t="s">
        <v>207</v>
      </c>
      <c r="L14" s="118"/>
      <c r="M14" s="118"/>
      <c r="N14" s="119"/>
      <c r="O14" s="153"/>
      <c r="P14" s="154"/>
      <c r="Q14" s="12" t="s">
        <v>48</v>
      </c>
    </row>
    <row r="15" spans="1:17" ht="23.5" x14ac:dyDescent="0.55000000000000004">
      <c r="A15" s="109" t="s">
        <v>55</v>
      </c>
      <c r="B15" s="110"/>
      <c r="C15" s="110"/>
      <c r="D15" s="110"/>
      <c r="E15" s="110"/>
      <c r="F15" s="111"/>
      <c r="G15" s="115">
        <v>28.02</v>
      </c>
      <c r="H15" s="116"/>
      <c r="I15" s="116">
        <v>27.9</v>
      </c>
      <c r="J15" s="116"/>
      <c r="K15" s="106" t="s">
        <v>207</v>
      </c>
      <c r="L15" s="106"/>
      <c r="M15" s="106" t="s">
        <v>207</v>
      </c>
      <c r="N15" s="106"/>
      <c r="O15" s="153"/>
      <c r="P15" s="154"/>
      <c r="Q15" s="136" t="s">
        <v>48</v>
      </c>
    </row>
    <row r="16" spans="1:17" ht="24" thickBot="1" x14ac:dyDescent="0.6">
      <c r="A16" s="112" t="s">
        <v>56</v>
      </c>
      <c r="B16" s="113"/>
      <c r="C16" s="113"/>
      <c r="D16" s="113"/>
      <c r="E16" s="113"/>
      <c r="F16" s="114"/>
      <c r="G16" s="108">
        <v>5.48</v>
      </c>
      <c r="H16" s="107"/>
      <c r="I16" s="107">
        <v>5.48</v>
      </c>
      <c r="J16" s="107"/>
      <c r="K16" s="106" t="s">
        <v>207</v>
      </c>
      <c r="L16" s="106"/>
      <c r="M16" s="106" t="s">
        <v>207</v>
      </c>
      <c r="N16" s="106"/>
      <c r="O16" s="153"/>
      <c r="P16" s="154"/>
      <c r="Q16" s="136"/>
    </row>
    <row r="17" spans="1:17" ht="23.5" x14ac:dyDescent="0.55000000000000004">
      <c r="A17" s="109" t="s">
        <v>57</v>
      </c>
      <c r="B17" s="110"/>
      <c r="C17" s="110"/>
      <c r="D17" s="110"/>
      <c r="E17" s="110"/>
      <c r="F17" s="111"/>
      <c r="G17" s="121">
        <v>24.4</v>
      </c>
      <c r="H17" s="122"/>
      <c r="I17" s="122">
        <v>24.4</v>
      </c>
      <c r="J17" s="122"/>
      <c r="K17" s="106" t="s">
        <v>207</v>
      </c>
      <c r="L17" s="106"/>
      <c r="M17" s="106" t="s">
        <v>207</v>
      </c>
      <c r="N17" s="106"/>
      <c r="O17" s="153"/>
      <c r="P17" s="154"/>
      <c r="Q17" s="136" t="s">
        <v>48</v>
      </c>
    </row>
    <row r="18" spans="1:17" ht="24" thickBot="1" x14ac:dyDescent="0.6">
      <c r="A18" s="112" t="s">
        <v>58</v>
      </c>
      <c r="B18" s="113"/>
      <c r="C18" s="113"/>
      <c r="D18" s="113"/>
      <c r="E18" s="113"/>
      <c r="F18" s="114"/>
      <c r="G18" s="108">
        <v>5.46</v>
      </c>
      <c r="H18" s="107"/>
      <c r="I18" s="107">
        <v>5.46</v>
      </c>
      <c r="J18" s="107"/>
      <c r="K18" s="106" t="s">
        <v>207</v>
      </c>
      <c r="L18" s="106"/>
      <c r="M18" s="106" t="s">
        <v>207</v>
      </c>
      <c r="N18" s="106"/>
      <c r="O18" s="153"/>
      <c r="P18" s="154"/>
      <c r="Q18" s="136"/>
    </row>
    <row r="19" spans="1:17" ht="24" thickBot="1" x14ac:dyDescent="0.6">
      <c r="A19" s="79" t="s">
        <v>59</v>
      </c>
      <c r="B19" s="80"/>
      <c r="C19" s="80"/>
      <c r="D19" s="80"/>
      <c r="E19" s="80"/>
      <c r="F19" s="81"/>
      <c r="G19" s="53" t="s">
        <v>60</v>
      </c>
      <c r="H19" s="54">
        <v>43.9</v>
      </c>
      <c r="I19" s="54" t="s">
        <v>61</v>
      </c>
      <c r="J19" s="58" t="s">
        <v>207</v>
      </c>
      <c r="K19" s="54" t="s">
        <v>62</v>
      </c>
      <c r="L19" s="54">
        <v>43.3</v>
      </c>
      <c r="M19" s="54" t="s">
        <v>61</v>
      </c>
      <c r="N19" s="59" t="s">
        <v>207</v>
      </c>
      <c r="O19" s="153"/>
      <c r="P19" s="154"/>
      <c r="Q19" s="12" t="s">
        <v>48</v>
      </c>
    </row>
    <row r="20" spans="1:17" ht="24" thickBot="1" x14ac:dyDescent="0.6">
      <c r="A20" s="79" t="s">
        <v>63</v>
      </c>
      <c r="B20" s="80"/>
      <c r="C20" s="80"/>
      <c r="D20" s="80"/>
      <c r="E20" s="80"/>
      <c r="F20" s="81"/>
      <c r="G20" s="129" t="s">
        <v>207</v>
      </c>
      <c r="H20" s="118"/>
      <c r="I20" s="118"/>
      <c r="J20" s="130"/>
      <c r="K20" s="129" t="s">
        <v>207</v>
      </c>
      <c r="L20" s="118"/>
      <c r="M20" s="118"/>
      <c r="N20" s="130"/>
      <c r="O20" s="153"/>
      <c r="P20" s="154"/>
      <c r="Q20" s="12" t="s">
        <v>48</v>
      </c>
    </row>
    <row r="21" spans="1:17" ht="24" thickBot="1" x14ac:dyDescent="0.6">
      <c r="A21" s="79" t="s">
        <v>64</v>
      </c>
      <c r="B21" s="80"/>
      <c r="C21" s="80"/>
      <c r="D21" s="80"/>
      <c r="E21" s="80"/>
      <c r="F21" s="81"/>
      <c r="G21" s="129" t="s">
        <v>207</v>
      </c>
      <c r="H21" s="118"/>
      <c r="I21" s="118"/>
      <c r="J21" s="130"/>
      <c r="K21" s="129" t="s">
        <v>207</v>
      </c>
      <c r="L21" s="118"/>
      <c r="M21" s="118"/>
      <c r="N21" s="130"/>
      <c r="O21" s="185"/>
      <c r="P21" s="186"/>
      <c r="Q21" s="13" t="s">
        <v>48</v>
      </c>
    </row>
    <row r="22" spans="1:17" x14ac:dyDescent="0.35">
      <c r="A22" s="123" t="s">
        <v>65</v>
      </c>
      <c r="B22" s="124"/>
      <c r="C22" s="124"/>
      <c r="D22" s="124"/>
      <c r="E22" s="124"/>
      <c r="F22" s="124"/>
      <c r="G22" s="124"/>
      <c r="H22" s="124"/>
      <c r="I22" s="124"/>
      <c r="J22" s="124"/>
      <c r="K22" s="124"/>
      <c r="L22" s="124"/>
      <c r="M22" s="124"/>
      <c r="N22" s="125"/>
      <c r="O22" s="137"/>
      <c r="P22" s="138"/>
      <c r="Q22" s="139"/>
    </row>
    <row r="23" spans="1:17" ht="34.5" customHeight="1" thickBot="1" x14ac:dyDescent="0.4">
      <c r="A23" s="126"/>
      <c r="B23" s="127"/>
      <c r="C23" s="127"/>
      <c r="D23" s="127"/>
      <c r="E23" s="127"/>
      <c r="F23" s="127"/>
      <c r="G23" s="127"/>
      <c r="H23" s="127"/>
      <c r="I23" s="127"/>
      <c r="J23" s="127"/>
      <c r="K23" s="127"/>
      <c r="L23" s="127"/>
      <c r="M23" s="127"/>
      <c r="N23" s="128"/>
      <c r="O23" s="140"/>
      <c r="P23" s="141"/>
      <c r="Q23" s="142"/>
    </row>
    <row r="24" spans="1:17" ht="21" x14ac:dyDescent="0.5">
      <c r="A24" s="132">
        <f>((G12*(PI()*(AVERAGE(G13:I13)/2)^2))*2)/1000</f>
        <v>653.52075984984947</v>
      </c>
      <c r="B24" s="133"/>
      <c r="C24" s="133"/>
      <c r="D24" s="133"/>
      <c r="E24" s="133"/>
      <c r="F24" s="133"/>
      <c r="G24" s="133"/>
      <c r="H24" s="133"/>
      <c r="I24" s="133"/>
      <c r="J24" s="133"/>
      <c r="K24" s="133"/>
      <c r="L24" s="133"/>
      <c r="M24" s="133"/>
      <c r="N24" s="133"/>
      <c r="O24" s="14" t="s">
        <v>66</v>
      </c>
      <c r="P24" s="9"/>
      <c r="Q24" s="15" t="s">
        <v>67</v>
      </c>
    </row>
    <row r="25" spans="1:17" ht="21.5" thickBot="1" x14ac:dyDescent="0.55000000000000004">
      <c r="A25" s="134"/>
      <c r="B25" s="135"/>
      <c r="C25" s="135"/>
      <c r="D25" s="135"/>
      <c r="E25" s="135"/>
      <c r="F25" s="135"/>
      <c r="G25" s="135"/>
      <c r="H25" s="135"/>
      <c r="I25" s="135"/>
      <c r="J25" s="135"/>
      <c r="K25" s="135"/>
      <c r="L25" s="135"/>
      <c r="M25" s="135"/>
      <c r="N25" s="135"/>
      <c r="O25" s="16" t="s">
        <v>68</v>
      </c>
      <c r="P25" s="10"/>
      <c r="Q25" s="13" t="s">
        <v>48</v>
      </c>
    </row>
    <row r="26" spans="1:17" x14ac:dyDescent="0.35">
      <c r="A26" s="157" t="s">
        <v>69</v>
      </c>
      <c r="B26" s="158"/>
      <c r="C26" s="158"/>
      <c r="D26" s="158"/>
      <c r="E26" s="158"/>
      <c r="F26" s="158"/>
      <c r="G26" s="158"/>
      <c r="H26" s="158"/>
      <c r="I26" s="158"/>
      <c r="J26" s="158"/>
      <c r="K26" s="158"/>
      <c r="L26" s="158"/>
      <c r="M26" s="158"/>
      <c r="N26" s="159"/>
      <c r="O26" s="137"/>
      <c r="P26" s="138"/>
      <c r="Q26" s="139"/>
    </row>
    <row r="27" spans="1:17" ht="33" customHeight="1" thickBot="1" x14ac:dyDescent="0.4">
      <c r="A27" s="160"/>
      <c r="B27" s="161"/>
      <c r="C27" s="161"/>
      <c r="D27" s="161"/>
      <c r="E27" s="161"/>
      <c r="F27" s="161"/>
      <c r="G27" s="161"/>
      <c r="H27" s="161"/>
      <c r="I27" s="161"/>
      <c r="J27" s="161"/>
      <c r="K27" s="161"/>
      <c r="L27" s="161"/>
      <c r="M27" s="161"/>
      <c r="N27" s="162"/>
      <c r="O27" s="140"/>
      <c r="P27" s="141"/>
      <c r="Q27" s="142"/>
    </row>
    <row r="28" spans="1:17" x14ac:dyDescent="0.35">
      <c r="A28" s="561" t="s">
        <v>227</v>
      </c>
      <c r="B28" s="133"/>
      <c r="C28" s="133"/>
      <c r="D28" s="133"/>
      <c r="E28" s="133"/>
      <c r="F28" s="133"/>
      <c r="G28" s="133"/>
      <c r="H28" s="133"/>
      <c r="I28" s="133"/>
      <c r="J28" s="133"/>
      <c r="K28" s="133"/>
      <c r="L28" s="133"/>
      <c r="M28" s="133"/>
      <c r="N28" s="133"/>
      <c r="O28" s="181" t="s">
        <v>70</v>
      </c>
      <c r="P28" s="152"/>
      <c r="Q28" s="149" t="s">
        <v>67</v>
      </c>
    </row>
    <row r="29" spans="1:17" ht="19.5" customHeight="1" x14ac:dyDescent="0.35">
      <c r="A29" s="132"/>
      <c r="B29" s="133"/>
      <c r="C29" s="133"/>
      <c r="D29" s="133"/>
      <c r="E29" s="133"/>
      <c r="F29" s="133"/>
      <c r="G29" s="133"/>
      <c r="H29" s="133"/>
      <c r="I29" s="133"/>
      <c r="J29" s="133"/>
      <c r="K29" s="133"/>
      <c r="L29" s="133"/>
      <c r="M29" s="133"/>
      <c r="N29" s="133"/>
      <c r="O29" s="182"/>
      <c r="P29" s="154"/>
      <c r="Q29" s="136"/>
    </row>
    <row r="30" spans="1:17" ht="18.5" x14ac:dyDescent="0.45">
      <c r="A30" s="132"/>
      <c r="B30" s="133"/>
      <c r="C30" s="133"/>
      <c r="D30" s="133"/>
      <c r="E30" s="133"/>
      <c r="F30" s="133"/>
      <c r="G30" s="133"/>
      <c r="H30" s="133"/>
      <c r="I30" s="133"/>
      <c r="J30" s="133"/>
      <c r="K30" s="133"/>
      <c r="L30" s="133"/>
      <c r="M30" s="133"/>
      <c r="N30" s="133"/>
      <c r="O30" s="17" t="s">
        <v>71</v>
      </c>
      <c r="P30" s="5"/>
      <c r="Q30" s="12" t="s">
        <v>48</v>
      </c>
    </row>
    <row r="31" spans="1:17" ht="61.5" customHeight="1" thickBot="1" x14ac:dyDescent="0.5">
      <c r="A31" s="134"/>
      <c r="B31" s="135"/>
      <c r="C31" s="135"/>
      <c r="D31" s="135"/>
      <c r="E31" s="135"/>
      <c r="F31" s="135"/>
      <c r="G31" s="135"/>
      <c r="H31" s="135"/>
      <c r="I31" s="135"/>
      <c r="J31" s="135"/>
      <c r="K31" s="135"/>
      <c r="L31" s="135"/>
      <c r="M31" s="135"/>
      <c r="N31" s="135"/>
      <c r="O31" s="18" t="s">
        <v>72</v>
      </c>
      <c r="P31" s="10"/>
      <c r="Q31" s="13" t="s">
        <v>48</v>
      </c>
    </row>
    <row r="32" spans="1:17" x14ac:dyDescent="0.35">
      <c r="A32" s="157" t="s">
        <v>73</v>
      </c>
      <c r="B32" s="158"/>
      <c r="C32" s="158"/>
      <c r="D32" s="158"/>
      <c r="E32" s="158"/>
      <c r="F32" s="158"/>
      <c r="G32" s="158"/>
      <c r="H32" s="158"/>
      <c r="I32" s="158"/>
      <c r="J32" s="158"/>
      <c r="K32" s="158"/>
      <c r="L32" s="158"/>
      <c r="M32" s="158"/>
      <c r="N32" s="159"/>
      <c r="O32" s="143"/>
      <c r="P32" s="144"/>
      <c r="Q32" s="145"/>
    </row>
    <row r="33" spans="1:17" ht="36" customHeight="1" thickBot="1" x14ac:dyDescent="0.4">
      <c r="A33" s="160"/>
      <c r="B33" s="161"/>
      <c r="C33" s="161"/>
      <c r="D33" s="161"/>
      <c r="E33" s="161"/>
      <c r="F33" s="161"/>
      <c r="G33" s="161"/>
      <c r="H33" s="161"/>
      <c r="I33" s="161"/>
      <c r="J33" s="161"/>
      <c r="K33" s="161"/>
      <c r="L33" s="161"/>
      <c r="M33" s="161"/>
      <c r="N33" s="162"/>
      <c r="O33" s="146"/>
      <c r="P33" s="147"/>
      <c r="Q33" s="148"/>
    </row>
    <row r="34" spans="1:17" x14ac:dyDescent="0.35">
      <c r="A34" s="562" t="s">
        <v>226</v>
      </c>
      <c r="B34" s="131"/>
      <c r="C34" s="131"/>
      <c r="D34" s="131"/>
      <c r="E34" s="131"/>
      <c r="F34" s="131"/>
      <c r="G34" s="131"/>
      <c r="H34" s="131"/>
      <c r="I34" s="131"/>
      <c r="J34" s="131"/>
      <c r="K34" s="131"/>
      <c r="L34" s="131"/>
      <c r="M34" s="131"/>
      <c r="N34" s="131"/>
      <c r="O34" s="151"/>
      <c r="P34" s="152"/>
      <c r="Q34" s="149" t="s">
        <v>74</v>
      </c>
    </row>
    <row r="35" spans="1:17" x14ac:dyDescent="0.35">
      <c r="A35" s="132"/>
      <c r="B35" s="133"/>
      <c r="C35" s="133"/>
      <c r="D35" s="133"/>
      <c r="E35" s="133"/>
      <c r="F35" s="133"/>
      <c r="G35" s="133"/>
      <c r="H35" s="133"/>
      <c r="I35" s="133"/>
      <c r="J35" s="133"/>
      <c r="K35" s="133"/>
      <c r="L35" s="133"/>
      <c r="M35" s="133"/>
      <c r="N35" s="133"/>
      <c r="O35" s="153"/>
      <c r="P35" s="154"/>
      <c r="Q35" s="136"/>
    </row>
    <row r="36" spans="1:17" x14ac:dyDescent="0.35">
      <c r="A36" s="132"/>
      <c r="B36" s="133"/>
      <c r="C36" s="133"/>
      <c r="D36" s="133"/>
      <c r="E36" s="133"/>
      <c r="F36" s="133"/>
      <c r="G36" s="133"/>
      <c r="H36" s="133"/>
      <c r="I36" s="133"/>
      <c r="J36" s="133"/>
      <c r="K36" s="133"/>
      <c r="L36" s="133"/>
      <c r="M36" s="133"/>
      <c r="N36" s="133"/>
      <c r="O36" s="153"/>
      <c r="P36" s="154"/>
      <c r="Q36" s="136"/>
    </row>
    <row r="37" spans="1:17" ht="109.5" customHeight="1" thickBot="1" x14ac:dyDescent="0.4">
      <c r="A37" s="134"/>
      <c r="B37" s="135"/>
      <c r="C37" s="135"/>
      <c r="D37" s="135"/>
      <c r="E37" s="135"/>
      <c r="F37" s="135"/>
      <c r="G37" s="135"/>
      <c r="H37" s="135"/>
      <c r="I37" s="135"/>
      <c r="J37" s="135"/>
      <c r="K37" s="135"/>
      <c r="L37" s="135"/>
      <c r="M37" s="135"/>
      <c r="N37" s="135"/>
      <c r="O37" s="155"/>
      <c r="P37" s="156"/>
      <c r="Q37" s="150"/>
    </row>
    <row r="38" spans="1:17" ht="19" thickBot="1" x14ac:dyDescent="0.5">
      <c r="O38" s="6" t="s">
        <v>19</v>
      </c>
      <c r="P38" s="7">
        <f>O34+P31+P30+P28+P25+P24+SUM(O7:P21)</f>
        <v>0</v>
      </c>
      <c r="Q38" s="8" t="s">
        <v>75</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9" workbookViewId="0">
      <selection activeCell="A19" sqref="A19:N19"/>
    </sheetView>
  </sheetViews>
  <sheetFormatPr defaultRowHeight="14.5" x14ac:dyDescent="0.35"/>
  <cols>
    <col min="6" max="6" width="10" customWidth="1"/>
    <col min="7" max="7" width="10.54296875" customWidth="1"/>
  </cols>
  <sheetData>
    <row r="1" spans="1:16" x14ac:dyDescent="0.35">
      <c r="A1" s="60" t="s">
        <v>76</v>
      </c>
      <c r="B1" s="61"/>
      <c r="C1" s="61"/>
      <c r="D1" s="61"/>
      <c r="E1" s="61"/>
      <c r="F1" s="61"/>
      <c r="G1" s="61"/>
      <c r="H1" s="61"/>
      <c r="I1" s="61"/>
      <c r="J1" s="61"/>
      <c r="K1" s="61"/>
      <c r="L1" s="61"/>
      <c r="M1" s="61"/>
      <c r="N1" s="62"/>
    </row>
    <row r="2" spans="1:16" x14ac:dyDescent="0.35">
      <c r="A2" s="63"/>
      <c r="B2" s="64"/>
      <c r="C2" s="64"/>
      <c r="D2" s="64"/>
      <c r="E2" s="64"/>
      <c r="F2" s="64"/>
      <c r="G2" s="64"/>
      <c r="H2" s="64"/>
      <c r="I2" s="64"/>
      <c r="J2" s="64"/>
      <c r="K2" s="64"/>
      <c r="L2" s="64"/>
      <c r="M2" s="64"/>
      <c r="N2" s="65"/>
    </row>
    <row r="3" spans="1:16" ht="15" thickBot="1" x14ac:dyDescent="0.4">
      <c r="A3" s="66"/>
      <c r="B3" s="67"/>
      <c r="C3" s="67"/>
      <c r="D3" s="67"/>
      <c r="E3" s="67"/>
      <c r="F3" s="67"/>
      <c r="G3" s="67"/>
      <c r="H3" s="67"/>
      <c r="I3" s="67"/>
      <c r="J3" s="67"/>
      <c r="K3" s="67"/>
      <c r="L3" s="67"/>
      <c r="M3" s="67"/>
      <c r="N3" s="68"/>
    </row>
    <row r="4" spans="1:16" ht="23.5" x14ac:dyDescent="0.35">
      <c r="A4" s="69" t="s">
        <v>1</v>
      </c>
      <c r="B4" s="70"/>
      <c r="C4" s="70"/>
      <c r="D4" s="70"/>
      <c r="E4" s="70"/>
      <c r="F4" s="70"/>
      <c r="G4" s="70"/>
      <c r="H4" s="70"/>
      <c r="I4" s="70"/>
      <c r="J4" s="70"/>
      <c r="K4" s="70"/>
      <c r="L4" s="70"/>
      <c r="M4" s="70"/>
      <c r="N4" s="71"/>
    </row>
    <row r="5" spans="1:16" ht="23.5" x14ac:dyDescent="0.35">
      <c r="A5" s="377" t="s">
        <v>2</v>
      </c>
      <c r="B5" s="378"/>
      <c r="C5" s="378"/>
      <c r="D5" s="378"/>
      <c r="E5" s="378"/>
      <c r="F5" s="378"/>
      <c r="G5" s="378"/>
      <c r="H5" s="378"/>
      <c r="I5" s="378"/>
      <c r="J5" s="378"/>
      <c r="K5" s="378"/>
      <c r="L5" s="378"/>
      <c r="M5" s="378"/>
      <c r="N5" s="378"/>
      <c r="O5" s="343" t="s">
        <v>11</v>
      </c>
      <c r="P5" s="344"/>
    </row>
    <row r="6" spans="1:16" x14ac:dyDescent="0.35">
      <c r="A6" s="385" t="s">
        <v>77</v>
      </c>
      <c r="B6" s="386"/>
      <c r="C6" s="386"/>
      <c r="D6" s="386"/>
      <c r="E6" s="386"/>
      <c r="F6" s="386"/>
      <c r="G6" s="386"/>
      <c r="H6" s="386"/>
      <c r="I6" s="386"/>
      <c r="J6" s="386"/>
      <c r="K6" s="386"/>
      <c r="L6" s="386"/>
      <c r="M6" s="386"/>
      <c r="N6" s="387"/>
      <c r="O6" s="345"/>
      <c r="P6" s="346"/>
    </row>
    <row r="7" spans="1:16" ht="14.25" customHeight="1" x14ac:dyDescent="0.35">
      <c r="A7" s="379" t="s">
        <v>78</v>
      </c>
      <c r="B7" s="380"/>
      <c r="C7" s="380"/>
      <c r="D7" s="380"/>
      <c r="E7" s="381"/>
      <c r="F7" s="388" t="s">
        <v>79</v>
      </c>
      <c r="G7" s="388"/>
      <c r="H7" s="45" t="s">
        <v>80</v>
      </c>
      <c r="I7" s="45">
        <v>7</v>
      </c>
      <c r="J7" s="45" t="s">
        <v>81</v>
      </c>
      <c r="K7" s="45">
        <v>5</v>
      </c>
      <c r="L7" s="45" t="s">
        <v>82</v>
      </c>
      <c r="M7" s="46" t="s">
        <v>209</v>
      </c>
      <c r="N7" s="390"/>
      <c r="O7" s="49"/>
      <c r="P7" s="50" t="s">
        <v>83</v>
      </c>
    </row>
    <row r="8" spans="1:16" ht="14.65" customHeight="1" x14ac:dyDescent="0.35">
      <c r="A8" s="382"/>
      <c r="B8" s="383"/>
      <c r="C8" s="383"/>
      <c r="D8" s="383"/>
      <c r="E8" s="384"/>
      <c r="F8" s="389" t="s">
        <v>84</v>
      </c>
      <c r="G8" s="389"/>
      <c r="H8" s="47" t="s">
        <v>85</v>
      </c>
      <c r="I8" s="47">
        <v>10</v>
      </c>
      <c r="J8" s="47" t="s">
        <v>86</v>
      </c>
      <c r="K8" s="47" t="s">
        <v>223</v>
      </c>
      <c r="L8" s="47" t="s">
        <v>87</v>
      </c>
      <c r="M8" s="48" t="s">
        <v>224</v>
      </c>
      <c r="N8" s="391"/>
      <c r="O8" s="49"/>
      <c r="P8" s="50" t="s">
        <v>83</v>
      </c>
    </row>
    <row r="9" spans="1:16" ht="15" thickBot="1" x14ac:dyDescent="0.4">
      <c r="A9" s="369" t="s">
        <v>88</v>
      </c>
      <c r="B9" s="370"/>
      <c r="C9" s="370"/>
      <c r="D9" s="370"/>
      <c r="E9" s="370"/>
      <c r="F9" s="371"/>
      <c r="G9" s="371"/>
      <c r="H9" s="371"/>
      <c r="I9" s="371"/>
      <c r="J9" s="371"/>
      <c r="K9" s="371"/>
      <c r="L9" s="371"/>
      <c r="M9" s="371"/>
      <c r="N9" s="372"/>
      <c r="O9" s="353"/>
      <c r="P9" s="354"/>
    </row>
    <row r="10" spans="1:16" ht="26.25" customHeight="1" x14ac:dyDescent="0.35">
      <c r="A10" s="568" t="s">
        <v>89</v>
      </c>
      <c r="B10" s="569"/>
      <c r="C10" s="569"/>
      <c r="D10" s="569"/>
      <c r="E10" s="570"/>
      <c r="F10" s="418" t="s">
        <v>90</v>
      </c>
      <c r="G10" s="419"/>
      <c r="H10" s="402" t="s">
        <v>91</v>
      </c>
      <c r="I10" s="403"/>
      <c r="J10" s="404" t="s">
        <v>92</v>
      </c>
      <c r="K10" s="405"/>
      <c r="L10" s="406" t="s">
        <v>93</v>
      </c>
      <c r="M10" s="407"/>
      <c r="N10" s="55" t="s">
        <v>94</v>
      </c>
      <c r="O10" s="357"/>
      <c r="P10" s="355" t="s">
        <v>39</v>
      </c>
    </row>
    <row r="11" spans="1:16" ht="26.25" customHeight="1" x14ac:dyDescent="0.35">
      <c r="A11" s="333"/>
      <c r="B11" s="334"/>
      <c r="C11" s="334"/>
      <c r="D11" s="334"/>
      <c r="E11" s="373"/>
      <c r="F11" s="411" t="s">
        <v>95</v>
      </c>
      <c r="G11" s="412"/>
      <c r="H11" s="21">
        <v>150</v>
      </c>
      <c r="I11" s="21">
        <v>160</v>
      </c>
      <c r="J11" s="413">
        <v>310</v>
      </c>
      <c r="K11" s="414"/>
      <c r="L11" s="413">
        <v>95</v>
      </c>
      <c r="M11" s="414"/>
      <c r="N11" s="52">
        <v>5</v>
      </c>
      <c r="O11" s="358"/>
      <c r="P11" s="356"/>
    </row>
    <row r="12" spans="1:16" ht="21.75" customHeight="1" thickBot="1" x14ac:dyDescent="0.4">
      <c r="A12" s="335"/>
      <c r="B12" s="336"/>
      <c r="C12" s="336"/>
      <c r="D12" s="336"/>
      <c r="E12" s="374"/>
      <c r="F12" s="408" t="s">
        <v>96</v>
      </c>
      <c r="G12" s="409"/>
      <c r="H12" s="409"/>
      <c r="I12" s="410"/>
      <c r="J12" s="415">
        <f>(L11*N11)/9.81</f>
        <v>48.419979612640162</v>
      </c>
      <c r="K12" s="416"/>
      <c r="L12" s="416"/>
      <c r="M12" s="416"/>
      <c r="N12" s="417"/>
      <c r="O12" s="51"/>
      <c r="P12" s="50" t="s">
        <v>97</v>
      </c>
    </row>
    <row r="13" spans="1:16" ht="15" thickBot="1" x14ac:dyDescent="0.4">
      <c r="A13" s="375" t="s">
        <v>98</v>
      </c>
      <c r="B13" s="376"/>
      <c r="C13" s="376"/>
      <c r="D13" s="376"/>
      <c r="E13" s="376"/>
      <c r="F13" s="376"/>
      <c r="G13" s="376"/>
      <c r="H13" s="376"/>
      <c r="I13" s="376"/>
      <c r="J13" s="376"/>
      <c r="K13" s="376"/>
      <c r="L13" s="376"/>
      <c r="M13" s="376"/>
      <c r="N13" s="376"/>
      <c r="O13" s="347"/>
      <c r="P13" s="348"/>
    </row>
    <row r="14" spans="1:16" ht="14.25" customHeight="1" x14ac:dyDescent="0.35">
      <c r="A14" s="392" t="s">
        <v>99</v>
      </c>
      <c r="B14" s="393"/>
      <c r="C14" s="393"/>
      <c r="D14" s="393"/>
      <c r="E14" s="394"/>
      <c r="F14" s="363" t="s">
        <v>100</v>
      </c>
      <c r="G14" s="364"/>
      <c r="H14" s="364" t="s">
        <v>101</v>
      </c>
      <c r="I14" s="364"/>
      <c r="J14" s="24" t="s">
        <v>102</v>
      </c>
      <c r="K14" s="365" t="s">
        <v>103</v>
      </c>
      <c r="L14" s="398"/>
      <c r="M14" s="365" t="s">
        <v>104</v>
      </c>
      <c r="N14" s="399"/>
      <c r="O14" s="349"/>
      <c r="P14" s="350"/>
    </row>
    <row r="15" spans="1:16" x14ac:dyDescent="0.35">
      <c r="A15" s="395"/>
      <c r="B15" s="396"/>
      <c r="C15" s="396"/>
      <c r="D15" s="396"/>
      <c r="E15" s="397"/>
      <c r="F15" s="25" t="s">
        <v>105</v>
      </c>
      <c r="G15" s="23" t="s">
        <v>106</v>
      </c>
      <c r="H15" s="23" t="s">
        <v>105</v>
      </c>
      <c r="I15" s="23" t="s">
        <v>106</v>
      </c>
      <c r="J15" s="400" t="s">
        <v>107</v>
      </c>
      <c r="K15" s="23" t="s">
        <v>105</v>
      </c>
      <c r="L15" s="23" t="s">
        <v>106</v>
      </c>
      <c r="M15" s="23" t="s">
        <v>105</v>
      </c>
      <c r="N15" s="44" t="s">
        <v>106</v>
      </c>
      <c r="O15" s="351"/>
      <c r="P15" s="352"/>
    </row>
    <row r="16" spans="1:16" x14ac:dyDescent="0.35">
      <c r="A16" s="395"/>
      <c r="B16" s="396"/>
      <c r="C16" s="396"/>
      <c r="D16" s="396"/>
      <c r="E16" s="397"/>
      <c r="F16" s="26">
        <v>9.5</v>
      </c>
      <c r="G16" s="21">
        <v>339.1</v>
      </c>
      <c r="H16" s="21">
        <v>0.3</v>
      </c>
      <c r="I16" s="21">
        <v>80.2</v>
      </c>
      <c r="J16" s="401"/>
      <c r="K16" s="21">
        <v>0.3</v>
      </c>
      <c r="L16" s="21">
        <v>17.100000000000001</v>
      </c>
      <c r="M16" s="21">
        <v>9.5</v>
      </c>
      <c r="N16" s="52">
        <v>100.4</v>
      </c>
      <c r="O16" s="49"/>
      <c r="P16" s="50" t="s">
        <v>39</v>
      </c>
    </row>
    <row r="17" spans="1:16" x14ac:dyDescent="0.35">
      <c r="A17" s="395"/>
      <c r="B17" s="396"/>
      <c r="C17" s="396"/>
      <c r="D17" s="396"/>
      <c r="E17" s="397"/>
      <c r="F17" s="564" t="s">
        <v>108</v>
      </c>
      <c r="G17" s="565"/>
      <c r="H17" s="566" t="s">
        <v>109</v>
      </c>
      <c r="I17" s="565"/>
      <c r="J17" s="567" t="s">
        <v>110</v>
      </c>
      <c r="K17" s="567"/>
      <c r="L17" s="567" t="s">
        <v>111</v>
      </c>
      <c r="M17" s="567"/>
      <c r="N17" s="361"/>
      <c r="O17" s="353"/>
      <c r="P17" s="354"/>
    </row>
    <row r="18" spans="1:16" ht="15" thickBot="1" x14ac:dyDescent="0.4">
      <c r="A18" s="395"/>
      <c r="B18" s="396"/>
      <c r="C18" s="396"/>
      <c r="D18" s="396"/>
      <c r="E18" s="563"/>
      <c r="F18" s="268">
        <f>(G16-I16)/(F16-H16)</f>
        <v>28.141304347826093</v>
      </c>
      <c r="G18" s="268"/>
      <c r="H18" s="268">
        <f>(I16-0)/(H16-0)</f>
        <v>267.33333333333337</v>
      </c>
      <c r="I18" s="268"/>
      <c r="J18" s="268">
        <f>(L16-0)/(K16-0)</f>
        <v>57.000000000000007</v>
      </c>
      <c r="K18" s="268"/>
      <c r="L18" s="268">
        <f>(N16-L16)/(M16-K16)</f>
        <v>9.0543478260869588</v>
      </c>
      <c r="M18" s="268"/>
      <c r="N18" s="362"/>
      <c r="O18" s="51"/>
      <c r="P18" s="50" t="s">
        <v>39</v>
      </c>
    </row>
    <row r="19" spans="1:16" x14ac:dyDescent="0.35">
      <c r="A19" s="363" t="s">
        <v>112</v>
      </c>
      <c r="B19" s="364"/>
      <c r="C19" s="364"/>
      <c r="D19" s="364"/>
      <c r="E19" s="364"/>
      <c r="F19" s="401"/>
      <c r="G19" s="401"/>
      <c r="H19" s="401"/>
      <c r="I19" s="401"/>
      <c r="J19" s="401"/>
      <c r="K19" s="401"/>
      <c r="L19" s="401"/>
      <c r="M19" s="401"/>
      <c r="N19" s="365"/>
      <c r="O19" s="347"/>
      <c r="P19" s="348"/>
    </row>
    <row r="20" spans="1:16" x14ac:dyDescent="0.35">
      <c r="A20" s="366" t="s">
        <v>113</v>
      </c>
      <c r="B20" s="367"/>
      <c r="C20" s="367"/>
      <c r="D20" s="367"/>
      <c r="E20" s="367"/>
      <c r="F20" s="367"/>
      <c r="G20" s="367"/>
      <c r="H20" s="367"/>
      <c r="I20" s="367"/>
      <c r="J20" s="367"/>
      <c r="K20" s="367"/>
      <c r="L20" s="367"/>
      <c r="M20" s="367"/>
      <c r="N20" s="368"/>
      <c r="O20" s="349"/>
      <c r="P20" s="350"/>
    </row>
    <row r="21" spans="1:16" x14ac:dyDescent="0.35">
      <c r="A21" s="366" t="s">
        <v>114</v>
      </c>
      <c r="B21" s="367"/>
      <c r="C21" s="367"/>
      <c r="D21" s="367"/>
      <c r="E21" s="367"/>
      <c r="F21" s="367"/>
      <c r="G21" s="367"/>
      <c r="H21" s="367"/>
      <c r="I21" s="367"/>
      <c r="J21" s="367"/>
      <c r="K21" s="367"/>
      <c r="L21" s="367"/>
      <c r="M21" s="367"/>
      <c r="N21" s="368"/>
      <c r="O21" s="349"/>
      <c r="P21" s="350"/>
    </row>
    <row r="22" spans="1:16" x14ac:dyDescent="0.35">
      <c r="A22" s="340" t="s">
        <v>115</v>
      </c>
      <c r="B22" s="341"/>
      <c r="C22" s="341"/>
      <c r="D22" s="341"/>
      <c r="E22" s="341"/>
      <c r="F22" s="341"/>
      <c r="G22" s="341"/>
      <c r="H22" s="341"/>
      <c r="I22" s="341"/>
      <c r="J22" s="341"/>
      <c r="K22" s="341"/>
      <c r="L22" s="341"/>
      <c r="M22" s="341"/>
      <c r="N22" s="342"/>
      <c r="O22" s="359"/>
      <c r="P22" s="360"/>
    </row>
    <row r="23" spans="1:16" x14ac:dyDescent="0.35">
      <c r="N23" s="27" t="s">
        <v>19</v>
      </c>
      <c r="O23" s="20"/>
      <c r="P23" s="28" t="s">
        <v>116</v>
      </c>
    </row>
  </sheetData>
  <mergeCells count="46">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F18:G18"/>
    <mergeCell ref="H18:I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7" zoomScale="84" zoomScaleNormal="70" workbookViewId="0">
      <selection activeCell="G20" sqref="G20:N21"/>
    </sheetView>
  </sheetViews>
  <sheetFormatPr defaultRowHeight="14.5" x14ac:dyDescent="0.35"/>
  <sheetData>
    <row r="1" spans="1:17" x14ac:dyDescent="0.35">
      <c r="A1" s="60" t="s">
        <v>117</v>
      </c>
      <c r="B1" s="61"/>
      <c r="C1" s="61"/>
      <c r="D1" s="61"/>
      <c r="E1" s="61"/>
      <c r="F1" s="61"/>
      <c r="G1" s="61"/>
      <c r="H1" s="61"/>
      <c r="I1" s="61"/>
      <c r="J1" s="61"/>
      <c r="K1" s="61"/>
      <c r="L1" s="61"/>
      <c r="M1" s="61"/>
      <c r="N1" s="62"/>
    </row>
    <row r="2" spans="1:17" x14ac:dyDescent="0.35">
      <c r="A2" s="63"/>
      <c r="B2" s="64"/>
      <c r="C2" s="64"/>
      <c r="D2" s="64"/>
      <c r="E2" s="64"/>
      <c r="F2" s="64"/>
      <c r="G2" s="64"/>
      <c r="H2" s="64"/>
      <c r="I2" s="64"/>
      <c r="J2" s="64"/>
      <c r="K2" s="64"/>
      <c r="L2" s="64"/>
      <c r="M2" s="64"/>
      <c r="N2" s="65"/>
    </row>
    <row r="3" spans="1:17" ht="15" thickBot="1" x14ac:dyDescent="0.4">
      <c r="A3" s="66"/>
      <c r="B3" s="67"/>
      <c r="C3" s="67"/>
      <c r="D3" s="67"/>
      <c r="E3" s="67"/>
      <c r="F3" s="67"/>
      <c r="G3" s="67"/>
      <c r="H3" s="67"/>
      <c r="I3" s="67"/>
      <c r="J3" s="67"/>
      <c r="K3" s="67"/>
      <c r="L3" s="67"/>
      <c r="M3" s="67"/>
      <c r="N3" s="68"/>
    </row>
    <row r="4" spans="1:17" ht="24" thickBot="1" x14ac:dyDescent="0.4">
      <c r="A4" s="69" t="s">
        <v>1</v>
      </c>
      <c r="B4" s="70"/>
      <c r="C4" s="70"/>
      <c r="D4" s="70"/>
      <c r="E4" s="70"/>
      <c r="F4" s="70"/>
      <c r="G4" s="70"/>
      <c r="H4" s="70"/>
      <c r="I4" s="70"/>
      <c r="J4" s="70"/>
      <c r="K4" s="70"/>
      <c r="L4" s="70"/>
      <c r="M4" s="70"/>
      <c r="N4" s="71"/>
      <c r="O4" s="175" t="s">
        <v>11</v>
      </c>
      <c r="P4" s="176"/>
      <c r="Q4" s="177"/>
    </row>
    <row r="5" spans="1:17" ht="24" thickBot="1" x14ac:dyDescent="0.4">
      <c r="A5" s="377" t="s">
        <v>2</v>
      </c>
      <c r="B5" s="378"/>
      <c r="C5" s="378"/>
      <c r="D5" s="378"/>
      <c r="E5" s="378"/>
      <c r="F5" s="378"/>
      <c r="G5" s="378"/>
      <c r="H5" s="378"/>
      <c r="I5" s="378"/>
      <c r="J5" s="378"/>
      <c r="K5" s="378"/>
      <c r="L5" s="378"/>
      <c r="M5" s="378"/>
      <c r="N5" s="378"/>
      <c r="O5" s="427"/>
      <c r="P5" s="428"/>
      <c r="Q5" s="429"/>
    </row>
    <row r="6" spans="1:17" x14ac:dyDescent="0.35">
      <c r="A6" s="435" t="s">
        <v>118</v>
      </c>
      <c r="B6" s="436"/>
      <c r="C6" s="436"/>
      <c r="D6" s="436"/>
      <c r="E6" s="436"/>
      <c r="F6" s="437"/>
      <c r="G6" s="547" t="s">
        <v>163</v>
      </c>
      <c r="H6" s="548"/>
      <c r="I6" s="548"/>
      <c r="J6" s="548"/>
      <c r="K6" s="548"/>
      <c r="L6" s="548"/>
      <c r="M6" s="548"/>
      <c r="N6" s="549"/>
      <c r="O6" s="183"/>
      <c r="P6" s="184"/>
      <c r="Q6" s="430" t="s">
        <v>119</v>
      </c>
    </row>
    <row r="7" spans="1:17" x14ac:dyDescent="0.35">
      <c r="A7" s="431"/>
      <c r="B7" s="432"/>
      <c r="C7" s="432"/>
      <c r="D7" s="432"/>
      <c r="E7" s="432"/>
      <c r="F7" s="433"/>
      <c r="G7" s="550"/>
      <c r="H7" s="551"/>
      <c r="I7" s="551"/>
      <c r="J7" s="551"/>
      <c r="K7" s="551"/>
      <c r="L7" s="551"/>
      <c r="M7" s="551"/>
      <c r="N7" s="552"/>
      <c r="O7" s="153"/>
      <c r="P7" s="154"/>
      <c r="Q7" s="311"/>
    </row>
    <row r="8" spans="1:17" x14ac:dyDescent="0.35">
      <c r="A8" s="431" t="s">
        <v>120</v>
      </c>
      <c r="B8" s="432"/>
      <c r="C8" s="432"/>
      <c r="D8" s="432"/>
      <c r="E8" s="432"/>
      <c r="F8" s="433"/>
      <c r="G8" s="434" t="s">
        <v>164</v>
      </c>
      <c r="H8" s="268"/>
      <c r="I8" s="268"/>
      <c r="J8" s="268"/>
      <c r="K8" s="268"/>
      <c r="L8" s="268"/>
      <c r="M8" s="268"/>
      <c r="N8" s="269"/>
      <c r="O8" s="153"/>
      <c r="P8" s="154"/>
      <c r="Q8" s="311" t="s">
        <v>39</v>
      </c>
    </row>
    <row r="9" spans="1:17" x14ac:dyDescent="0.35">
      <c r="A9" s="431"/>
      <c r="B9" s="432"/>
      <c r="C9" s="432"/>
      <c r="D9" s="432"/>
      <c r="E9" s="432"/>
      <c r="F9" s="433"/>
      <c r="G9" s="414"/>
      <c r="H9" s="268"/>
      <c r="I9" s="268"/>
      <c r="J9" s="268"/>
      <c r="K9" s="268"/>
      <c r="L9" s="268"/>
      <c r="M9" s="268"/>
      <c r="N9" s="269"/>
      <c r="O9" s="153"/>
      <c r="P9" s="154"/>
      <c r="Q9" s="311"/>
    </row>
    <row r="10" spans="1:17" x14ac:dyDescent="0.35">
      <c r="A10" s="431"/>
      <c r="B10" s="432"/>
      <c r="C10" s="432"/>
      <c r="D10" s="432"/>
      <c r="E10" s="432"/>
      <c r="F10" s="433"/>
      <c r="G10" s="414"/>
      <c r="H10" s="268"/>
      <c r="I10" s="268"/>
      <c r="J10" s="268"/>
      <c r="K10" s="268"/>
      <c r="L10" s="268"/>
      <c r="M10" s="268"/>
      <c r="N10" s="269"/>
      <c r="O10" s="153"/>
      <c r="P10" s="154"/>
      <c r="Q10" s="311"/>
    </row>
    <row r="11" spans="1:17" x14ac:dyDescent="0.35">
      <c r="A11" s="431"/>
      <c r="B11" s="432"/>
      <c r="C11" s="432"/>
      <c r="D11" s="432"/>
      <c r="E11" s="432"/>
      <c r="F11" s="433"/>
      <c r="G11" s="414"/>
      <c r="H11" s="268"/>
      <c r="I11" s="268"/>
      <c r="J11" s="268"/>
      <c r="K11" s="268"/>
      <c r="L11" s="268"/>
      <c r="M11" s="268"/>
      <c r="N11" s="269"/>
      <c r="O11" s="153"/>
      <c r="P11" s="154"/>
      <c r="Q11" s="311"/>
    </row>
    <row r="12" spans="1:17" x14ac:dyDescent="0.35">
      <c r="A12" s="431"/>
      <c r="B12" s="432"/>
      <c r="C12" s="432"/>
      <c r="D12" s="432"/>
      <c r="E12" s="432"/>
      <c r="F12" s="433"/>
      <c r="G12" s="414"/>
      <c r="H12" s="268"/>
      <c r="I12" s="268"/>
      <c r="J12" s="268"/>
      <c r="K12" s="268"/>
      <c r="L12" s="268"/>
      <c r="M12" s="268"/>
      <c r="N12" s="269"/>
      <c r="O12" s="153"/>
      <c r="P12" s="154"/>
      <c r="Q12" s="311"/>
    </row>
    <row r="13" spans="1:17" x14ac:dyDescent="0.35">
      <c r="A13" s="431"/>
      <c r="B13" s="432"/>
      <c r="C13" s="432"/>
      <c r="D13" s="432"/>
      <c r="E13" s="432"/>
      <c r="F13" s="433"/>
      <c r="G13" s="414"/>
      <c r="H13" s="268"/>
      <c r="I13" s="268"/>
      <c r="J13" s="268"/>
      <c r="K13" s="268"/>
      <c r="L13" s="268"/>
      <c r="M13" s="268"/>
      <c r="N13" s="269"/>
      <c r="O13" s="153"/>
      <c r="P13" s="154"/>
      <c r="Q13" s="311"/>
    </row>
    <row r="14" spans="1:17" x14ac:dyDescent="0.35">
      <c r="A14" s="431"/>
      <c r="B14" s="432"/>
      <c r="C14" s="432"/>
      <c r="D14" s="432"/>
      <c r="E14" s="432"/>
      <c r="F14" s="433"/>
      <c r="G14" s="414"/>
      <c r="H14" s="268"/>
      <c r="I14" s="268"/>
      <c r="J14" s="268"/>
      <c r="K14" s="268"/>
      <c r="L14" s="268"/>
      <c r="M14" s="268"/>
      <c r="N14" s="269"/>
      <c r="O14" s="153"/>
      <c r="P14" s="154"/>
      <c r="Q14" s="311"/>
    </row>
    <row r="15" spans="1:17" x14ac:dyDescent="0.35">
      <c r="A15" s="431"/>
      <c r="B15" s="432"/>
      <c r="C15" s="432"/>
      <c r="D15" s="432"/>
      <c r="E15" s="432"/>
      <c r="F15" s="433"/>
      <c r="G15" s="414"/>
      <c r="H15" s="268"/>
      <c r="I15" s="268"/>
      <c r="J15" s="268"/>
      <c r="K15" s="268"/>
      <c r="L15" s="268"/>
      <c r="M15" s="268"/>
      <c r="N15" s="269"/>
      <c r="O15" s="153"/>
      <c r="P15" s="154"/>
      <c r="Q15" s="311"/>
    </row>
    <row r="16" spans="1:17" x14ac:dyDescent="0.35">
      <c r="A16" s="420" t="s">
        <v>121</v>
      </c>
      <c r="B16" s="421"/>
      <c r="C16" s="421"/>
      <c r="D16" s="421"/>
      <c r="E16" s="421"/>
      <c r="F16" s="422"/>
      <c r="G16" s="434" t="s">
        <v>165</v>
      </c>
      <c r="H16" s="268"/>
      <c r="I16" s="268"/>
      <c r="J16" s="268"/>
      <c r="K16" s="268"/>
      <c r="L16" s="268"/>
      <c r="M16" s="268"/>
      <c r="N16" s="269"/>
      <c r="O16" s="153"/>
      <c r="P16" s="154"/>
      <c r="Q16" s="311" t="s">
        <v>97</v>
      </c>
    </row>
    <row r="17" spans="1:17" x14ac:dyDescent="0.35">
      <c r="A17" s="420"/>
      <c r="B17" s="421"/>
      <c r="C17" s="421"/>
      <c r="D17" s="421"/>
      <c r="E17" s="421"/>
      <c r="F17" s="422"/>
      <c r="G17" s="414"/>
      <c r="H17" s="268"/>
      <c r="I17" s="268"/>
      <c r="J17" s="268"/>
      <c r="K17" s="268"/>
      <c r="L17" s="268"/>
      <c r="M17" s="268"/>
      <c r="N17" s="269"/>
      <c r="O17" s="153"/>
      <c r="P17" s="154"/>
      <c r="Q17" s="311"/>
    </row>
    <row r="18" spans="1:17" x14ac:dyDescent="0.35">
      <c r="A18" s="431" t="s">
        <v>122</v>
      </c>
      <c r="B18" s="432"/>
      <c r="C18" s="432"/>
      <c r="D18" s="432"/>
      <c r="E18" s="432"/>
      <c r="F18" s="433"/>
      <c r="G18" s="434" t="s">
        <v>217</v>
      </c>
      <c r="H18" s="327"/>
      <c r="I18" s="327"/>
      <c r="J18" s="327"/>
      <c r="K18" s="327"/>
      <c r="L18" s="327"/>
      <c r="M18" s="327"/>
      <c r="N18" s="462"/>
      <c r="O18" s="153"/>
      <c r="P18" s="154"/>
      <c r="Q18" s="311" t="s">
        <v>119</v>
      </c>
    </row>
    <row r="19" spans="1:17" x14ac:dyDescent="0.35">
      <c r="A19" s="431"/>
      <c r="B19" s="432"/>
      <c r="C19" s="432"/>
      <c r="D19" s="432"/>
      <c r="E19" s="432"/>
      <c r="F19" s="433"/>
      <c r="G19" s="434"/>
      <c r="H19" s="327"/>
      <c r="I19" s="327"/>
      <c r="J19" s="327"/>
      <c r="K19" s="327"/>
      <c r="L19" s="327"/>
      <c r="M19" s="327"/>
      <c r="N19" s="462"/>
      <c r="O19" s="153"/>
      <c r="P19" s="154"/>
      <c r="Q19" s="311"/>
    </row>
    <row r="20" spans="1:17" x14ac:dyDescent="0.35">
      <c r="A20" s="420" t="s">
        <v>123</v>
      </c>
      <c r="B20" s="421"/>
      <c r="C20" s="421"/>
      <c r="D20" s="421"/>
      <c r="E20" s="421"/>
      <c r="F20" s="422"/>
      <c r="G20" s="541" t="s">
        <v>218</v>
      </c>
      <c r="H20" s="542"/>
      <c r="I20" s="542"/>
      <c r="J20" s="542"/>
      <c r="K20" s="542"/>
      <c r="L20" s="542"/>
      <c r="M20" s="542"/>
      <c r="N20" s="553"/>
      <c r="O20" s="153"/>
      <c r="P20" s="154"/>
      <c r="Q20" s="311" t="s">
        <v>124</v>
      </c>
    </row>
    <row r="21" spans="1:17" ht="81.5" customHeight="1" thickBot="1" x14ac:dyDescent="0.4">
      <c r="A21" s="423"/>
      <c r="B21" s="424"/>
      <c r="C21" s="424"/>
      <c r="D21" s="424"/>
      <c r="E21" s="424"/>
      <c r="F21" s="425"/>
      <c r="G21" s="545"/>
      <c r="H21" s="546"/>
      <c r="I21" s="546"/>
      <c r="J21" s="546"/>
      <c r="K21" s="546"/>
      <c r="L21" s="546"/>
      <c r="M21" s="546"/>
      <c r="N21" s="554"/>
      <c r="O21" s="155"/>
      <c r="P21" s="156"/>
      <c r="Q21" s="426"/>
    </row>
    <row r="22" spans="1:17" ht="15" thickBot="1" x14ac:dyDescent="0.4">
      <c r="O22" s="19" t="s">
        <v>19</v>
      </c>
      <c r="P22" s="20">
        <f>SUM(O6:P21)</f>
        <v>0</v>
      </c>
      <c r="Q22" s="28" t="s">
        <v>125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4" zoomScale="63" workbookViewId="0">
      <selection activeCell="G22" sqref="G22:N23"/>
    </sheetView>
  </sheetViews>
  <sheetFormatPr defaultRowHeight="14.5" x14ac:dyDescent="0.35"/>
  <sheetData>
    <row r="1" spans="1:17" x14ac:dyDescent="0.35">
      <c r="A1" s="60" t="s">
        <v>126</v>
      </c>
      <c r="B1" s="61"/>
      <c r="C1" s="61"/>
      <c r="D1" s="61"/>
      <c r="E1" s="61"/>
      <c r="F1" s="61"/>
      <c r="G1" s="61"/>
      <c r="H1" s="61"/>
      <c r="I1" s="61"/>
      <c r="J1" s="61"/>
      <c r="K1" s="61"/>
      <c r="L1" s="61"/>
      <c r="M1" s="61"/>
      <c r="N1" s="62"/>
    </row>
    <row r="2" spans="1:17" x14ac:dyDescent="0.35">
      <c r="A2" s="63"/>
      <c r="B2" s="64"/>
      <c r="C2" s="64"/>
      <c r="D2" s="64"/>
      <c r="E2" s="64"/>
      <c r="F2" s="64"/>
      <c r="G2" s="64"/>
      <c r="H2" s="64"/>
      <c r="I2" s="64"/>
      <c r="J2" s="64"/>
      <c r="K2" s="64"/>
      <c r="L2" s="64"/>
      <c r="M2" s="64"/>
      <c r="N2" s="65"/>
    </row>
    <row r="3" spans="1:17" ht="15" thickBot="1" x14ac:dyDescent="0.4">
      <c r="A3" s="66"/>
      <c r="B3" s="67"/>
      <c r="C3" s="67"/>
      <c r="D3" s="67"/>
      <c r="E3" s="67"/>
      <c r="F3" s="67"/>
      <c r="G3" s="67"/>
      <c r="H3" s="67"/>
      <c r="I3" s="67"/>
      <c r="J3" s="67"/>
      <c r="K3" s="67"/>
      <c r="L3" s="67"/>
      <c r="M3" s="67"/>
      <c r="N3" s="68"/>
    </row>
    <row r="4" spans="1:17" ht="24" thickBot="1" x14ac:dyDescent="0.4">
      <c r="A4" s="69" t="s">
        <v>1</v>
      </c>
      <c r="B4" s="70"/>
      <c r="C4" s="70"/>
      <c r="D4" s="70"/>
      <c r="E4" s="70"/>
      <c r="F4" s="70"/>
      <c r="G4" s="70"/>
      <c r="H4" s="70"/>
      <c r="I4" s="70"/>
      <c r="J4" s="70"/>
      <c r="K4" s="70"/>
      <c r="L4" s="70"/>
      <c r="M4" s="70"/>
      <c r="N4" s="71"/>
      <c r="O4" s="175" t="s">
        <v>11</v>
      </c>
      <c r="P4" s="176"/>
      <c r="Q4" s="177"/>
    </row>
    <row r="5" spans="1:17" ht="24" thickBot="1" x14ac:dyDescent="0.4">
      <c r="A5" s="72" t="s">
        <v>2</v>
      </c>
      <c r="B5" s="73"/>
      <c r="C5" s="73"/>
      <c r="D5" s="73"/>
      <c r="E5" s="73"/>
      <c r="F5" s="73"/>
      <c r="G5" s="73"/>
      <c r="H5" s="73"/>
      <c r="I5" s="73"/>
      <c r="J5" s="73"/>
      <c r="K5" s="73"/>
      <c r="L5" s="73"/>
      <c r="M5" s="73"/>
      <c r="N5" s="438"/>
      <c r="O5" s="427"/>
      <c r="P5" s="428"/>
      <c r="Q5" s="429"/>
    </row>
    <row r="6" spans="1:17" ht="14.65" customHeight="1" x14ac:dyDescent="0.35">
      <c r="A6" s="435" t="s">
        <v>127</v>
      </c>
      <c r="B6" s="436"/>
      <c r="C6" s="436"/>
      <c r="D6" s="436"/>
      <c r="E6" s="436"/>
      <c r="F6" s="437"/>
      <c r="G6" s="571" t="s">
        <v>229</v>
      </c>
      <c r="H6" s="572"/>
      <c r="I6" s="572"/>
      <c r="J6" s="572"/>
      <c r="K6" s="572"/>
      <c r="L6" s="572"/>
      <c r="M6" s="572"/>
      <c r="N6" s="459"/>
      <c r="O6" s="183"/>
      <c r="P6" s="184"/>
      <c r="Q6" s="439" t="s">
        <v>67</v>
      </c>
    </row>
    <row r="7" spans="1:17" x14ac:dyDescent="0.35">
      <c r="A7" s="431"/>
      <c r="B7" s="432"/>
      <c r="C7" s="432"/>
      <c r="D7" s="432"/>
      <c r="E7" s="432"/>
      <c r="F7" s="433"/>
      <c r="G7" s="434"/>
      <c r="H7" s="327"/>
      <c r="I7" s="327"/>
      <c r="J7" s="327"/>
      <c r="K7" s="327"/>
      <c r="L7" s="327"/>
      <c r="M7" s="327"/>
      <c r="N7" s="461"/>
      <c r="O7" s="153"/>
      <c r="P7" s="154"/>
      <c r="Q7" s="440"/>
    </row>
    <row r="8" spans="1:17" x14ac:dyDescent="0.35">
      <c r="A8" s="431" t="s">
        <v>128</v>
      </c>
      <c r="B8" s="432"/>
      <c r="C8" s="432"/>
      <c r="D8" s="432"/>
      <c r="E8" s="432"/>
      <c r="F8" s="433"/>
      <c r="G8" s="541" t="s">
        <v>228</v>
      </c>
      <c r="H8" s="542"/>
      <c r="I8" s="542"/>
      <c r="J8" s="542"/>
      <c r="K8" s="542"/>
      <c r="L8" s="542"/>
      <c r="M8" s="542"/>
      <c r="N8" s="543"/>
      <c r="O8" s="441"/>
      <c r="P8" s="442"/>
      <c r="Q8" s="440" t="s">
        <v>129</v>
      </c>
    </row>
    <row r="9" spans="1:17" x14ac:dyDescent="0.35">
      <c r="A9" s="431"/>
      <c r="B9" s="432"/>
      <c r="C9" s="432"/>
      <c r="D9" s="432"/>
      <c r="E9" s="432"/>
      <c r="F9" s="433"/>
      <c r="G9" s="544"/>
      <c r="H9" s="542"/>
      <c r="I9" s="542"/>
      <c r="J9" s="542"/>
      <c r="K9" s="542"/>
      <c r="L9" s="542"/>
      <c r="M9" s="542"/>
      <c r="N9" s="543"/>
      <c r="O9" s="441"/>
      <c r="P9" s="442"/>
      <c r="Q9" s="440"/>
    </row>
    <row r="10" spans="1:17" x14ac:dyDescent="0.35">
      <c r="A10" s="431"/>
      <c r="B10" s="432"/>
      <c r="C10" s="432"/>
      <c r="D10" s="432"/>
      <c r="E10" s="432"/>
      <c r="F10" s="433"/>
      <c r="G10" s="544"/>
      <c r="H10" s="542"/>
      <c r="I10" s="542"/>
      <c r="J10" s="542"/>
      <c r="K10" s="542"/>
      <c r="L10" s="542"/>
      <c r="M10" s="542"/>
      <c r="N10" s="543"/>
      <c r="O10" s="441"/>
      <c r="P10" s="442"/>
      <c r="Q10" s="440"/>
    </row>
    <row r="11" spans="1:17" x14ac:dyDescent="0.35">
      <c r="A11" s="431"/>
      <c r="B11" s="432"/>
      <c r="C11" s="432"/>
      <c r="D11" s="432"/>
      <c r="E11" s="432"/>
      <c r="F11" s="433"/>
      <c r="G11" s="544"/>
      <c r="H11" s="542"/>
      <c r="I11" s="542"/>
      <c r="J11" s="542"/>
      <c r="K11" s="542"/>
      <c r="L11" s="542"/>
      <c r="M11" s="542"/>
      <c r="N11" s="543"/>
      <c r="O11" s="441"/>
      <c r="P11" s="442"/>
      <c r="Q11" s="440"/>
    </row>
    <row r="12" spans="1:17" x14ac:dyDescent="0.35">
      <c r="A12" s="431"/>
      <c r="B12" s="432"/>
      <c r="C12" s="432"/>
      <c r="D12" s="432"/>
      <c r="E12" s="432"/>
      <c r="F12" s="433"/>
      <c r="G12" s="544"/>
      <c r="H12" s="542"/>
      <c r="I12" s="542"/>
      <c r="J12" s="542"/>
      <c r="K12" s="542"/>
      <c r="L12" s="542"/>
      <c r="M12" s="542"/>
      <c r="N12" s="543"/>
      <c r="O12" s="441"/>
      <c r="P12" s="442"/>
      <c r="Q12" s="440"/>
    </row>
    <row r="13" spans="1:17" x14ac:dyDescent="0.35">
      <c r="A13" s="431"/>
      <c r="B13" s="432"/>
      <c r="C13" s="432"/>
      <c r="D13" s="432"/>
      <c r="E13" s="432"/>
      <c r="F13" s="433"/>
      <c r="G13" s="544"/>
      <c r="H13" s="542"/>
      <c r="I13" s="542"/>
      <c r="J13" s="542"/>
      <c r="K13" s="542"/>
      <c r="L13" s="542"/>
      <c r="M13" s="542"/>
      <c r="N13" s="543"/>
      <c r="O13" s="441"/>
      <c r="P13" s="442"/>
      <c r="Q13" s="440"/>
    </row>
    <row r="14" spans="1:17" x14ac:dyDescent="0.35">
      <c r="A14" s="431"/>
      <c r="B14" s="432"/>
      <c r="C14" s="432"/>
      <c r="D14" s="432"/>
      <c r="E14" s="432"/>
      <c r="F14" s="433"/>
      <c r="G14" s="544"/>
      <c r="H14" s="542"/>
      <c r="I14" s="542"/>
      <c r="J14" s="542"/>
      <c r="K14" s="542"/>
      <c r="L14" s="542"/>
      <c r="M14" s="542"/>
      <c r="N14" s="543"/>
      <c r="O14" s="441"/>
      <c r="P14" s="442"/>
      <c r="Q14" s="440"/>
    </row>
    <row r="15" spans="1:17" x14ac:dyDescent="0.35">
      <c r="A15" s="431"/>
      <c r="B15" s="432"/>
      <c r="C15" s="432"/>
      <c r="D15" s="432"/>
      <c r="E15" s="432"/>
      <c r="F15" s="433"/>
      <c r="G15" s="544"/>
      <c r="H15" s="542"/>
      <c r="I15" s="542"/>
      <c r="J15" s="542"/>
      <c r="K15" s="542"/>
      <c r="L15" s="542"/>
      <c r="M15" s="542"/>
      <c r="N15" s="543"/>
      <c r="O15" s="441"/>
      <c r="P15" s="442"/>
      <c r="Q15" s="440"/>
    </row>
    <row r="16" spans="1:17" x14ac:dyDescent="0.35">
      <c r="A16" s="431"/>
      <c r="B16" s="432"/>
      <c r="C16" s="432"/>
      <c r="D16" s="432"/>
      <c r="E16" s="432"/>
      <c r="F16" s="433"/>
      <c r="G16" s="544"/>
      <c r="H16" s="542"/>
      <c r="I16" s="542"/>
      <c r="J16" s="542"/>
      <c r="K16" s="542"/>
      <c r="L16" s="542"/>
      <c r="M16" s="542"/>
      <c r="N16" s="543"/>
      <c r="O16" s="441"/>
      <c r="P16" s="442"/>
      <c r="Q16" s="440"/>
    </row>
    <row r="17" spans="1:17" x14ac:dyDescent="0.35">
      <c r="A17" s="431"/>
      <c r="B17" s="432"/>
      <c r="C17" s="432"/>
      <c r="D17" s="432"/>
      <c r="E17" s="432"/>
      <c r="F17" s="433"/>
      <c r="G17" s="544"/>
      <c r="H17" s="542"/>
      <c r="I17" s="542"/>
      <c r="J17" s="542"/>
      <c r="K17" s="542"/>
      <c r="L17" s="542"/>
      <c r="M17" s="542"/>
      <c r="N17" s="543"/>
      <c r="O17" s="441"/>
      <c r="P17" s="442"/>
      <c r="Q17" s="440"/>
    </row>
    <row r="18" spans="1:17" x14ac:dyDescent="0.35">
      <c r="A18" s="431"/>
      <c r="B18" s="432"/>
      <c r="C18" s="432"/>
      <c r="D18" s="432"/>
      <c r="E18" s="432"/>
      <c r="F18" s="433"/>
      <c r="G18" s="544"/>
      <c r="H18" s="542"/>
      <c r="I18" s="542"/>
      <c r="J18" s="542"/>
      <c r="K18" s="542"/>
      <c r="L18" s="542"/>
      <c r="M18" s="542"/>
      <c r="N18" s="543"/>
      <c r="O18" s="441"/>
      <c r="P18" s="442"/>
      <c r="Q18" s="440"/>
    </row>
    <row r="19" spans="1:17" x14ac:dyDescent="0.35">
      <c r="A19" s="431"/>
      <c r="B19" s="432"/>
      <c r="C19" s="432"/>
      <c r="D19" s="432"/>
      <c r="E19" s="432"/>
      <c r="F19" s="433"/>
      <c r="G19" s="544"/>
      <c r="H19" s="542"/>
      <c r="I19" s="542"/>
      <c r="J19" s="542"/>
      <c r="K19" s="542"/>
      <c r="L19" s="542"/>
      <c r="M19" s="542"/>
      <c r="N19" s="543"/>
      <c r="O19" s="441"/>
      <c r="P19" s="442"/>
      <c r="Q19" s="440"/>
    </row>
    <row r="20" spans="1:17" x14ac:dyDescent="0.35">
      <c r="A20" s="431" t="s">
        <v>130</v>
      </c>
      <c r="B20" s="432"/>
      <c r="C20" s="432"/>
      <c r="D20" s="432"/>
      <c r="E20" s="432"/>
      <c r="F20" s="433"/>
      <c r="G20" s="541" t="s">
        <v>215</v>
      </c>
      <c r="H20" s="542"/>
      <c r="I20" s="542"/>
      <c r="J20" s="542"/>
      <c r="K20" s="542"/>
      <c r="L20" s="542"/>
      <c r="M20" s="542"/>
      <c r="N20" s="543"/>
      <c r="O20" s="153"/>
      <c r="P20" s="154"/>
      <c r="Q20" s="440" t="s">
        <v>67</v>
      </c>
    </row>
    <row r="21" spans="1:17" ht="66.5" customHeight="1" x14ac:dyDescent="0.35">
      <c r="A21" s="431"/>
      <c r="B21" s="432"/>
      <c r="C21" s="432"/>
      <c r="D21" s="432"/>
      <c r="E21" s="432"/>
      <c r="F21" s="433"/>
      <c r="G21" s="544"/>
      <c r="H21" s="542"/>
      <c r="I21" s="542"/>
      <c r="J21" s="542"/>
      <c r="K21" s="542"/>
      <c r="L21" s="542"/>
      <c r="M21" s="542"/>
      <c r="N21" s="543"/>
      <c r="O21" s="153"/>
      <c r="P21" s="154"/>
      <c r="Q21" s="440"/>
    </row>
    <row r="22" spans="1:17" x14ac:dyDescent="0.35">
      <c r="A22" s="431" t="s">
        <v>131</v>
      </c>
      <c r="B22" s="432"/>
      <c r="C22" s="432"/>
      <c r="D22" s="432"/>
      <c r="E22" s="432"/>
      <c r="F22" s="433"/>
      <c r="G22" s="541" t="s">
        <v>216</v>
      </c>
      <c r="H22" s="555"/>
      <c r="I22" s="555"/>
      <c r="J22" s="555"/>
      <c r="K22" s="555"/>
      <c r="L22" s="555"/>
      <c r="M22" s="555"/>
      <c r="N22" s="556"/>
      <c r="O22" s="153"/>
      <c r="P22" s="154"/>
      <c r="Q22" s="440" t="s">
        <v>67</v>
      </c>
    </row>
    <row r="23" spans="1:17" ht="31" customHeight="1" thickBot="1" x14ac:dyDescent="0.4">
      <c r="A23" s="444"/>
      <c r="B23" s="445"/>
      <c r="C23" s="445"/>
      <c r="D23" s="445"/>
      <c r="E23" s="445"/>
      <c r="F23" s="446"/>
      <c r="G23" s="557"/>
      <c r="H23" s="558"/>
      <c r="I23" s="558"/>
      <c r="J23" s="558"/>
      <c r="K23" s="558"/>
      <c r="L23" s="558"/>
      <c r="M23" s="558"/>
      <c r="N23" s="559"/>
      <c r="O23" s="155"/>
      <c r="P23" s="156"/>
      <c r="Q23" s="443"/>
    </row>
    <row r="24" spans="1:17" ht="15" thickBot="1" x14ac:dyDescent="0.4">
      <c r="O24" s="19" t="s">
        <v>19</v>
      </c>
      <c r="P24" s="20">
        <f>SUM(O6:P23)</f>
        <v>0</v>
      </c>
      <c r="Q24" s="28" t="s">
        <v>132</v>
      </c>
    </row>
    <row r="31" spans="1:17" x14ac:dyDescent="0.3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10" zoomScale="66" workbookViewId="0">
      <selection activeCell="Y11" sqref="Y11"/>
    </sheetView>
  </sheetViews>
  <sheetFormatPr defaultRowHeight="14.5" x14ac:dyDescent="0.35"/>
  <cols>
    <col min="1" max="1" width="5.453125" customWidth="1"/>
    <col min="15" max="15" width="11.6328125" customWidth="1"/>
  </cols>
  <sheetData>
    <row r="1" spans="1:15" x14ac:dyDescent="0.35">
      <c r="A1" s="60" t="s">
        <v>133</v>
      </c>
      <c r="B1" s="61"/>
      <c r="C1" s="61"/>
      <c r="D1" s="61"/>
      <c r="E1" s="61"/>
      <c r="F1" s="61"/>
      <c r="G1" s="61"/>
      <c r="H1" s="61"/>
      <c r="I1" s="61"/>
      <c r="J1" s="61"/>
      <c r="K1" s="61"/>
      <c r="L1" s="61"/>
      <c r="M1" s="61"/>
      <c r="N1" s="61"/>
      <c r="O1" s="62"/>
    </row>
    <row r="2" spans="1:15" x14ac:dyDescent="0.35">
      <c r="A2" s="63"/>
      <c r="B2" s="64"/>
      <c r="C2" s="64"/>
      <c r="D2" s="64"/>
      <c r="E2" s="64"/>
      <c r="F2" s="64"/>
      <c r="G2" s="64"/>
      <c r="H2" s="64"/>
      <c r="I2" s="64"/>
      <c r="J2" s="64"/>
      <c r="K2" s="64"/>
      <c r="L2" s="64"/>
      <c r="M2" s="64"/>
      <c r="N2" s="64"/>
      <c r="O2" s="65"/>
    </row>
    <row r="3" spans="1:15" ht="15" thickBot="1" x14ac:dyDescent="0.4">
      <c r="A3" s="66"/>
      <c r="B3" s="67"/>
      <c r="C3" s="67"/>
      <c r="D3" s="67"/>
      <c r="E3" s="67"/>
      <c r="F3" s="67"/>
      <c r="G3" s="67"/>
      <c r="H3" s="67"/>
      <c r="I3" s="67"/>
      <c r="J3" s="67"/>
      <c r="K3" s="67"/>
      <c r="L3" s="67"/>
      <c r="M3" s="67"/>
      <c r="N3" s="67"/>
      <c r="O3" s="68"/>
    </row>
    <row r="4" spans="1:15" ht="24" thickBot="1" x14ac:dyDescent="0.4">
      <c r="A4" s="69" t="s">
        <v>1</v>
      </c>
      <c r="B4" s="70"/>
      <c r="C4" s="70"/>
      <c r="D4" s="70"/>
      <c r="E4" s="70"/>
      <c r="F4" s="70"/>
      <c r="G4" s="70"/>
      <c r="H4" s="70"/>
      <c r="I4" s="70"/>
      <c r="J4" s="70"/>
      <c r="K4" s="70"/>
      <c r="L4" s="70"/>
      <c r="M4" s="70"/>
      <c r="N4" s="70"/>
      <c r="O4" s="71"/>
    </row>
    <row r="5" spans="1:15" ht="24" thickBot="1" x14ac:dyDescent="0.4">
      <c r="A5" s="72" t="s">
        <v>2</v>
      </c>
      <c r="B5" s="73"/>
      <c r="C5" s="73"/>
      <c r="D5" s="73"/>
      <c r="E5" s="73"/>
      <c r="F5" s="73"/>
      <c r="G5" s="378"/>
      <c r="H5" s="378"/>
      <c r="I5" s="378"/>
      <c r="J5" s="378"/>
      <c r="K5" s="378"/>
      <c r="L5" s="378"/>
      <c r="M5" s="378"/>
      <c r="N5" s="378"/>
      <c r="O5" s="493"/>
    </row>
    <row r="6" spans="1:15" x14ac:dyDescent="0.35">
      <c r="A6" s="435" t="s">
        <v>134</v>
      </c>
      <c r="B6" s="436"/>
      <c r="C6" s="436"/>
      <c r="D6" s="436"/>
      <c r="E6" s="436"/>
      <c r="F6" s="494"/>
      <c r="G6" s="327" t="s">
        <v>166</v>
      </c>
      <c r="H6" s="327"/>
      <c r="I6" s="327"/>
      <c r="J6" s="327"/>
      <c r="K6" s="327"/>
      <c r="L6" s="327"/>
      <c r="M6" s="327"/>
      <c r="N6" s="327"/>
      <c r="O6" s="462"/>
    </row>
    <row r="7" spans="1:15" ht="31.15" customHeight="1" x14ac:dyDescent="0.35">
      <c r="A7" s="431"/>
      <c r="B7" s="432"/>
      <c r="C7" s="432"/>
      <c r="D7" s="432"/>
      <c r="E7" s="432"/>
      <c r="F7" s="495"/>
      <c r="G7" s="327"/>
      <c r="H7" s="327"/>
      <c r="I7" s="327"/>
      <c r="J7" s="327"/>
      <c r="K7" s="327"/>
      <c r="L7" s="327"/>
      <c r="M7" s="327"/>
      <c r="N7" s="327"/>
      <c r="O7" s="462"/>
    </row>
    <row r="8" spans="1:15" x14ac:dyDescent="0.35">
      <c r="A8" s="483" t="s">
        <v>135</v>
      </c>
      <c r="B8" s="484"/>
      <c r="C8" s="484"/>
      <c r="D8" s="484"/>
      <c r="E8" s="484"/>
      <c r="F8" s="484"/>
      <c r="G8" s="487" t="s">
        <v>188</v>
      </c>
      <c r="H8" s="488"/>
      <c r="I8" s="488"/>
      <c r="J8" s="488"/>
      <c r="K8" s="488"/>
      <c r="L8" s="488"/>
      <c r="M8" s="488"/>
      <c r="N8" s="488"/>
      <c r="O8" s="489"/>
    </row>
    <row r="9" spans="1:15" ht="26" customHeight="1" x14ac:dyDescent="0.35">
      <c r="A9" s="485"/>
      <c r="B9" s="486"/>
      <c r="C9" s="486"/>
      <c r="D9" s="486"/>
      <c r="E9" s="486"/>
      <c r="F9" s="486"/>
      <c r="G9" s="490"/>
      <c r="H9" s="491"/>
      <c r="I9" s="491"/>
      <c r="J9" s="491"/>
      <c r="K9" s="491"/>
      <c r="L9" s="491"/>
      <c r="M9" s="491"/>
      <c r="N9" s="491"/>
      <c r="O9" s="492"/>
    </row>
    <row r="10" spans="1:15" x14ac:dyDescent="0.35">
      <c r="A10" s="56"/>
      <c r="B10" s="475" t="s">
        <v>136</v>
      </c>
      <c r="C10" s="475"/>
      <c r="D10" s="476"/>
      <c r="E10" s="479" t="s">
        <v>137</v>
      </c>
      <c r="F10" s="475"/>
      <c r="G10" s="476"/>
      <c r="H10" s="479" t="s">
        <v>138</v>
      </c>
      <c r="I10" s="475"/>
      <c r="J10" s="476"/>
      <c r="K10" s="479" t="s">
        <v>139</v>
      </c>
      <c r="L10" s="475"/>
      <c r="M10" s="476"/>
      <c r="N10" s="479" t="s">
        <v>140</v>
      </c>
      <c r="O10" s="481"/>
    </row>
    <row r="11" spans="1:15" x14ac:dyDescent="0.35">
      <c r="A11" s="57"/>
      <c r="B11" s="477"/>
      <c r="C11" s="477"/>
      <c r="D11" s="478"/>
      <c r="E11" s="480"/>
      <c r="F11" s="477"/>
      <c r="G11" s="478"/>
      <c r="H11" s="480"/>
      <c r="I11" s="477"/>
      <c r="J11" s="478"/>
      <c r="K11" s="480"/>
      <c r="L11" s="477"/>
      <c r="M11" s="478"/>
      <c r="N11" s="480"/>
      <c r="O11" s="482"/>
    </row>
    <row r="12" spans="1:15" x14ac:dyDescent="0.35">
      <c r="A12" s="455">
        <v>1</v>
      </c>
      <c r="B12" s="447" t="s">
        <v>173</v>
      </c>
      <c r="C12" s="448"/>
      <c r="D12" s="449"/>
      <c r="E12" s="447" t="s">
        <v>170</v>
      </c>
      <c r="F12" s="448"/>
      <c r="G12" s="449"/>
      <c r="H12" s="447" t="s">
        <v>167</v>
      </c>
      <c r="I12" s="448"/>
      <c r="J12" s="449"/>
      <c r="K12" s="447" t="s">
        <v>174</v>
      </c>
      <c r="L12" s="448"/>
      <c r="M12" s="449"/>
      <c r="N12" s="457">
        <v>2028</v>
      </c>
      <c r="O12" s="458"/>
    </row>
    <row r="13" spans="1:15" x14ac:dyDescent="0.35">
      <c r="A13" s="456"/>
      <c r="B13" s="450"/>
      <c r="C13" s="451"/>
      <c r="D13" s="452"/>
      <c r="E13" s="450"/>
      <c r="F13" s="451"/>
      <c r="G13" s="452"/>
      <c r="H13" s="450"/>
      <c r="I13" s="451"/>
      <c r="J13" s="452"/>
      <c r="K13" s="450"/>
      <c r="L13" s="451"/>
      <c r="M13" s="452"/>
      <c r="N13" s="459"/>
      <c r="O13" s="460"/>
    </row>
    <row r="14" spans="1:15" x14ac:dyDescent="0.35">
      <c r="A14" s="455">
        <v>2</v>
      </c>
      <c r="B14" s="447" t="s">
        <v>168</v>
      </c>
      <c r="C14" s="448"/>
      <c r="D14" s="449"/>
      <c r="E14" s="447" t="s">
        <v>169</v>
      </c>
      <c r="F14" s="448"/>
      <c r="G14" s="449"/>
      <c r="H14" s="447" t="s">
        <v>185</v>
      </c>
      <c r="I14" s="448"/>
      <c r="J14" s="449"/>
      <c r="K14" s="447" t="s">
        <v>175</v>
      </c>
      <c r="L14" s="448"/>
      <c r="M14" s="449"/>
      <c r="N14" s="457" t="s">
        <v>176</v>
      </c>
      <c r="O14" s="458"/>
    </row>
    <row r="15" spans="1:15" ht="53" customHeight="1" x14ac:dyDescent="0.35">
      <c r="A15" s="456"/>
      <c r="B15" s="450"/>
      <c r="C15" s="451"/>
      <c r="D15" s="452"/>
      <c r="E15" s="450"/>
      <c r="F15" s="451"/>
      <c r="G15" s="452"/>
      <c r="H15" s="450"/>
      <c r="I15" s="451"/>
      <c r="J15" s="452"/>
      <c r="K15" s="450"/>
      <c r="L15" s="451"/>
      <c r="M15" s="452"/>
      <c r="N15" s="459"/>
      <c r="O15" s="460"/>
    </row>
    <row r="16" spans="1:15" ht="31" customHeight="1" x14ac:dyDescent="0.35">
      <c r="A16" s="455">
        <v>3</v>
      </c>
      <c r="B16" s="447" t="s">
        <v>172</v>
      </c>
      <c r="C16" s="448"/>
      <c r="D16" s="449"/>
      <c r="E16" s="447" t="s">
        <v>171</v>
      </c>
      <c r="F16" s="448"/>
      <c r="G16" s="449"/>
      <c r="H16" s="447" t="s">
        <v>177</v>
      </c>
      <c r="I16" s="448"/>
      <c r="J16" s="449"/>
      <c r="K16" s="447" t="s">
        <v>178</v>
      </c>
      <c r="L16" s="448"/>
      <c r="M16" s="449"/>
      <c r="N16" s="457" t="s">
        <v>179</v>
      </c>
      <c r="O16" s="458"/>
    </row>
    <row r="17" spans="1:16" ht="38" customHeight="1" x14ac:dyDescent="0.35">
      <c r="A17" s="456"/>
      <c r="B17" s="450"/>
      <c r="C17" s="451"/>
      <c r="D17" s="452"/>
      <c r="E17" s="450"/>
      <c r="F17" s="451"/>
      <c r="G17" s="452"/>
      <c r="H17" s="450"/>
      <c r="I17" s="451"/>
      <c r="J17" s="452"/>
      <c r="K17" s="450"/>
      <c r="L17" s="451"/>
      <c r="M17" s="452"/>
      <c r="N17" s="459"/>
      <c r="O17" s="460"/>
    </row>
    <row r="18" spans="1:16" x14ac:dyDescent="0.35">
      <c r="A18" s="455">
        <v>4</v>
      </c>
      <c r="B18" s="447" t="s">
        <v>180</v>
      </c>
      <c r="C18" s="448"/>
      <c r="D18" s="449"/>
      <c r="E18" s="447" t="s">
        <v>181</v>
      </c>
      <c r="F18" s="448"/>
      <c r="G18" s="449"/>
      <c r="H18" s="447" t="s">
        <v>182</v>
      </c>
      <c r="I18" s="448"/>
      <c r="J18" s="449"/>
      <c r="K18" s="447" t="s">
        <v>183</v>
      </c>
      <c r="L18" s="448"/>
      <c r="M18" s="449"/>
      <c r="N18" s="457" t="s">
        <v>184</v>
      </c>
      <c r="O18" s="458"/>
    </row>
    <row r="19" spans="1:16" ht="45.5" customHeight="1" x14ac:dyDescent="0.35">
      <c r="A19" s="456"/>
      <c r="B19" s="450"/>
      <c r="C19" s="451"/>
      <c r="D19" s="452"/>
      <c r="E19" s="450"/>
      <c r="F19" s="451"/>
      <c r="G19" s="452"/>
      <c r="H19" s="450"/>
      <c r="I19" s="451"/>
      <c r="J19" s="452"/>
      <c r="K19" s="450"/>
      <c r="L19" s="451"/>
      <c r="M19" s="452"/>
      <c r="N19" s="459"/>
      <c r="O19" s="460"/>
    </row>
    <row r="20" spans="1:16" x14ac:dyDescent="0.35">
      <c r="A20" s="420" t="s">
        <v>141</v>
      </c>
      <c r="B20" s="421"/>
      <c r="C20" s="421"/>
      <c r="D20" s="421"/>
      <c r="E20" s="421"/>
      <c r="F20" s="422"/>
      <c r="G20" s="434" t="s">
        <v>186</v>
      </c>
      <c r="H20" s="327"/>
      <c r="I20" s="327"/>
      <c r="J20" s="327"/>
      <c r="K20" s="327"/>
      <c r="L20" s="327"/>
      <c r="M20" s="327"/>
      <c r="N20" s="461"/>
      <c r="O20" s="462"/>
    </row>
    <row r="21" spans="1:16" ht="38" customHeight="1" x14ac:dyDescent="0.35">
      <c r="A21" s="420"/>
      <c r="B21" s="421"/>
      <c r="C21" s="421"/>
      <c r="D21" s="421"/>
      <c r="E21" s="421"/>
      <c r="F21" s="422"/>
      <c r="G21" s="434"/>
      <c r="H21" s="327"/>
      <c r="I21" s="327"/>
      <c r="J21" s="327"/>
      <c r="K21" s="327"/>
      <c r="L21" s="327"/>
      <c r="M21" s="327"/>
      <c r="N21" s="461"/>
      <c r="O21" s="462"/>
    </row>
    <row r="22" spans="1:16" x14ac:dyDescent="0.35">
      <c r="A22" s="431" t="s">
        <v>142</v>
      </c>
      <c r="B22" s="432"/>
      <c r="C22" s="432"/>
      <c r="D22" s="432"/>
      <c r="E22" s="432"/>
      <c r="F22" s="433"/>
      <c r="G22" s="466" t="s">
        <v>187</v>
      </c>
      <c r="H22" s="467"/>
      <c r="I22" s="467"/>
      <c r="J22" s="467"/>
      <c r="K22" s="467"/>
      <c r="L22" s="467"/>
      <c r="M22" s="467"/>
      <c r="N22" s="468"/>
      <c r="O22" s="469"/>
    </row>
    <row r="23" spans="1:16" ht="36.5" customHeight="1" x14ac:dyDescent="0.35">
      <c r="A23" s="463"/>
      <c r="B23" s="464"/>
      <c r="C23" s="464"/>
      <c r="D23" s="464"/>
      <c r="E23" s="464"/>
      <c r="F23" s="465"/>
      <c r="G23" s="470"/>
      <c r="H23" s="471"/>
      <c r="I23" s="471"/>
      <c r="J23" s="471"/>
      <c r="K23" s="471"/>
      <c r="L23" s="471"/>
      <c r="M23" s="471"/>
      <c r="N23" s="472"/>
      <c r="O23" s="473"/>
    </row>
    <row r="24" spans="1:16" ht="18.5" x14ac:dyDescent="0.45">
      <c r="A24" s="474" t="s">
        <v>11</v>
      </c>
      <c r="B24" s="474"/>
      <c r="C24" s="474"/>
      <c r="D24" s="474"/>
      <c r="E24" s="474"/>
      <c r="F24" s="474"/>
      <c r="G24" s="474"/>
      <c r="H24" s="474"/>
      <c r="I24" s="474"/>
      <c r="J24" s="474"/>
      <c r="K24" s="474"/>
      <c r="L24" s="474"/>
      <c r="M24" s="474"/>
      <c r="N24" s="474"/>
      <c r="O24" s="474"/>
      <c r="P24" s="1"/>
    </row>
    <row r="25" spans="1:16" x14ac:dyDescent="0.35">
      <c r="A25" s="453" t="s">
        <v>143</v>
      </c>
      <c r="B25" s="454"/>
      <c r="C25" s="454"/>
      <c r="D25" s="454"/>
      <c r="E25" s="454"/>
      <c r="F25" s="454"/>
      <c r="G25" s="152"/>
      <c r="H25" s="152"/>
      <c r="I25" s="152"/>
      <c r="J25" s="152"/>
      <c r="K25" s="152"/>
      <c r="L25" s="152"/>
      <c r="M25" s="152"/>
      <c r="N25" s="152"/>
      <c r="O25" s="152"/>
      <c r="P25" s="30"/>
    </row>
  </sheetData>
  <mergeCells count="43">
    <mergeCell ref="A1:O3"/>
    <mergeCell ref="A4:O4"/>
    <mergeCell ref="A5:O5"/>
    <mergeCell ref="A6:F7"/>
    <mergeCell ref="G6:O7"/>
    <mergeCell ref="H10:J11"/>
    <mergeCell ref="K10:M11"/>
    <mergeCell ref="N10:O11"/>
    <mergeCell ref="A8:F9"/>
    <mergeCell ref="G8:O9"/>
    <mergeCell ref="A16:A17"/>
    <mergeCell ref="B16:D17"/>
    <mergeCell ref="E16:G17"/>
    <mergeCell ref="B10:D11"/>
    <mergeCell ref="E10:G11"/>
    <mergeCell ref="N12:O13"/>
    <mergeCell ref="A14:A15"/>
    <mergeCell ref="B14:D15"/>
    <mergeCell ref="E14:G15"/>
    <mergeCell ref="H14:J15"/>
    <mergeCell ref="K14:M15"/>
    <mergeCell ref="N14:O15"/>
    <mergeCell ref="A12:A13"/>
    <mergeCell ref="B12:D13"/>
    <mergeCell ref="E12:G13"/>
    <mergeCell ref="H12:J13"/>
    <mergeCell ref="K12:M1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5" zoomScale="47" zoomScaleNormal="76" workbookViewId="0">
      <selection activeCell="R8" sqref="R8:R17"/>
    </sheetView>
  </sheetViews>
  <sheetFormatPr defaultRowHeight="14.5" x14ac:dyDescent="0.35"/>
  <cols>
    <col min="17" max="17" width="14.1796875" customWidth="1"/>
  </cols>
  <sheetData>
    <row r="1" spans="1:18" ht="15.65" customHeight="1" x14ac:dyDescent="0.35">
      <c r="A1" s="187" t="s">
        <v>144</v>
      </c>
      <c r="B1" s="64"/>
      <c r="C1" s="64"/>
      <c r="D1" s="64"/>
      <c r="E1" s="64"/>
      <c r="F1" s="64"/>
      <c r="G1" s="64"/>
      <c r="H1" s="64"/>
      <c r="I1" s="64"/>
      <c r="J1" s="64"/>
      <c r="K1" s="64"/>
      <c r="L1" s="64"/>
      <c r="M1" s="64"/>
      <c r="N1" s="64"/>
      <c r="O1" s="64"/>
      <c r="P1" s="64"/>
    </row>
    <row r="2" spans="1:18" ht="15.65" customHeight="1" x14ac:dyDescent="0.35">
      <c r="A2" s="187"/>
      <c r="B2" s="64"/>
      <c r="C2" s="64"/>
      <c r="D2" s="64"/>
      <c r="E2" s="64"/>
      <c r="F2" s="64"/>
      <c r="G2" s="64"/>
      <c r="H2" s="64"/>
      <c r="I2" s="64"/>
      <c r="J2" s="64"/>
      <c r="K2" s="64"/>
      <c r="L2" s="64"/>
      <c r="M2" s="64"/>
      <c r="N2" s="64"/>
      <c r="O2" s="64"/>
      <c r="P2" s="64"/>
    </row>
    <row r="3" spans="1:18" ht="14.65" customHeight="1" thickBot="1" x14ac:dyDescent="0.4">
      <c r="A3" s="187"/>
      <c r="B3" s="64"/>
      <c r="C3" s="64"/>
      <c r="D3" s="64"/>
      <c r="E3" s="64"/>
      <c r="F3" s="64"/>
      <c r="G3" s="64"/>
      <c r="H3" s="64"/>
      <c r="I3" s="64"/>
      <c r="J3" s="64"/>
      <c r="K3" s="64"/>
      <c r="L3" s="64"/>
      <c r="M3" s="64"/>
      <c r="N3" s="64"/>
      <c r="O3" s="64"/>
      <c r="P3" s="64"/>
    </row>
    <row r="4" spans="1:18" ht="24" thickBot="1" x14ac:dyDescent="0.4">
      <c r="A4" s="69" t="s">
        <v>1</v>
      </c>
      <c r="B4" s="70"/>
      <c r="C4" s="70"/>
      <c r="D4" s="70"/>
      <c r="E4" s="70"/>
      <c r="F4" s="70"/>
      <c r="G4" s="70"/>
      <c r="H4" s="70"/>
      <c r="I4" s="70"/>
      <c r="J4" s="70"/>
      <c r="K4" s="70"/>
      <c r="L4" s="70"/>
      <c r="M4" s="70"/>
      <c r="N4" s="70"/>
      <c r="O4" s="70"/>
      <c r="P4" s="71"/>
    </row>
    <row r="5" spans="1:18" ht="24" thickBot="1" x14ac:dyDescent="0.4">
      <c r="A5" s="226" t="s">
        <v>2</v>
      </c>
      <c r="B5" s="227"/>
      <c r="C5" s="227"/>
      <c r="D5" s="227"/>
      <c r="E5" s="227"/>
      <c r="F5" s="227"/>
      <c r="G5" s="227"/>
      <c r="H5" s="227"/>
      <c r="I5" s="227"/>
      <c r="J5" s="227"/>
      <c r="K5" s="227"/>
      <c r="L5" s="227"/>
      <c r="M5" s="227"/>
      <c r="N5" s="227"/>
      <c r="O5" s="227"/>
      <c r="P5" s="228"/>
    </row>
    <row r="6" spans="1:18" ht="15.5" thickTop="1" thickBot="1" x14ac:dyDescent="0.4">
      <c r="A6" s="511" t="s">
        <v>145</v>
      </c>
      <c r="B6" s="512"/>
      <c r="C6" s="512"/>
      <c r="D6" s="512"/>
      <c r="E6" s="512"/>
      <c r="F6" s="512"/>
      <c r="G6" s="512"/>
      <c r="H6" s="512"/>
      <c r="I6" s="512"/>
      <c r="J6" s="512"/>
      <c r="K6" s="512"/>
      <c r="L6" s="512"/>
      <c r="M6" s="512"/>
      <c r="N6" s="512"/>
      <c r="O6" s="512"/>
      <c r="P6" s="512"/>
      <c r="Q6" s="175" t="s">
        <v>11</v>
      </c>
      <c r="R6" s="177"/>
    </row>
    <row r="7" spans="1:18" ht="15.5" thickTop="1" thickBot="1" x14ac:dyDescent="0.4">
      <c r="A7" s="511"/>
      <c r="B7" s="512"/>
      <c r="C7" s="512"/>
      <c r="D7" s="512"/>
      <c r="E7" s="512"/>
      <c r="F7" s="512"/>
      <c r="G7" s="512"/>
      <c r="H7" s="512"/>
      <c r="I7" s="512"/>
      <c r="J7" s="512"/>
      <c r="K7" s="512"/>
      <c r="L7" s="512"/>
      <c r="M7" s="512"/>
      <c r="N7" s="512"/>
      <c r="O7" s="512"/>
      <c r="P7" s="512"/>
      <c r="Q7" s="178"/>
      <c r="R7" s="180"/>
    </row>
    <row r="8" spans="1:18" ht="15.5" thickTop="1" thickBot="1" x14ac:dyDescent="0.4">
      <c r="A8" s="201" t="s">
        <v>230</v>
      </c>
      <c r="B8" s="202"/>
      <c r="C8" s="202"/>
      <c r="D8" s="202"/>
      <c r="E8" s="202"/>
      <c r="F8" s="202"/>
      <c r="G8" s="202"/>
      <c r="H8" s="202"/>
      <c r="I8" s="202"/>
      <c r="J8" s="202"/>
      <c r="K8" s="202"/>
      <c r="L8" s="202"/>
      <c r="M8" s="202"/>
      <c r="N8" s="202"/>
      <c r="O8" s="202"/>
      <c r="P8" s="202"/>
      <c r="Q8" s="183"/>
      <c r="R8" s="500" t="s">
        <v>124</v>
      </c>
    </row>
    <row r="9" spans="1:18" ht="15.5" thickTop="1" thickBot="1" x14ac:dyDescent="0.4">
      <c r="A9" s="201"/>
      <c r="B9" s="202"/>
      <c r="C9" s="202"/>
      <c r="D9" s="202"/>
      <c r="E9" s="202"/>
      <c r="F9" s="202"/>
      <c r="G9" s="202"/>
      <c r="H9" s="202"/>
      <c r="I9" s="202"/>
      <c r="J9" s="202"/>
      <c r="K9" s="202"/>
      <c r="L9" s="202"/>
      <c r="M9" s="202"/>
      <c r="N9" s="202"/>
      <c r="O9" s="202"/>
      <c r="P9" s="202"/>
      <c r="Q9" s="153"/>
      <c r="R9" s="501"/>
    </row>
    <row r="10" spans="1:18" ht="15.5" thickTop="1" thickBot="1" x14ac:dyDescent="0.4">
      <c r="A10" s="201"/>
      <c r="B10" s="202"/>
      <c r="C10" s="202"/>
      <c r="D10" s="202"/>
      <c r="E10" s="202"/>
      <c r="F10" s="202"/>
      <c r="G10" s="202"/>
      <c r="H10" s="202"/>
      <c r="I10" s="202"/>
      <c r="J10" s="202"/>
      <c r="K10" s="202"/>
      <c r="L10" s="202"/>
      <c r="M10" s="202"/>
      <c r="N10" s="202"/>
      <c r="O10" s="202"/>
      <c r="P10" s="202"/>
      <c r="Q10" s="153"/>
      <c r="R10" s="501"/>
    </row>
    <row r="11" spans="1:18" ht="15.5" thickTop="1" thickBot="1" x14ac:dyDescent="0.4">
      <c r="A11" s="201"/>
      <c r="B11" s="202"/>
      <c r="C11" s="202"/>
      <c r="D11" s="202"/>
      <c r="E11" s="202"/>
      <c r="F11" s="202"/>
      <c r="G11" s="202"/>
      <c r="H11" s="202"/>
      <c r="I11" s="202"/>
      <c r="J11" s="202"/>
      <c r="K11" s="202"/>
      <c r="L11" s="202"/>
      <c r="M11" s="202"/>
      <c r="N11" s="202"/>
      <c r="O11" s="202"/>
      <c r="P11" s="202"/>
      <c r="Q11" s="153"/>
      <c r="R11" s="501"/>
    </row>
    <row r="12" spans="1:18" ht="15.5" thickTop="1" thickBot="1" x14ac:dyDescent="0.4">
      <c r="A12" s="201"/>
      <c r="B12" s="202"/>
      <c r="C12" s="202"/>
      <c r="D12" s="202"/>
      <c r="E12" s="202"/>
      <c r="F12" s="202"/>
      <c r="G12" s="202"/>
      <c r="H12" s="202"/>
      <c r="I12" s="202"/>
      <c r="J12" s="202"/>
      <c r="K12" s="202"/>
      <c r="L12" s="202"/>
      <c r="M12" s="202"/>
      <c r="N12" s="202"/>
      <c r="O12" s="202"/>
      <c r="P12" s="202"/>
      <c r="Q12" s="153"/>
      <c r="R12" s="501"/>
    </row>
    <row r="13" spans="1:18" ht="15.5" thickTop="1" thickBot="1" x14ac:dyDescent="0.4">
      <c r="A13" s="201"/>
      <c r="B13" s="202"/>
      <c r="C13" s="202"/>
      <c r="D13" s="202"/>
      <c r="E13" s="202"/>
      <c r="F13" s="202"/>
      <c r="G13" s="202"/>
      <c r="H13" s="202"/>
      <c r="I13" s="202"/>
      <c r="J13" s="202"/>
      <c r="K13" s="202"/>
      <c r="L13" s="202"/>
      <c r="M13" s="202"/>
      <c r="N13" s="202"/>
      <c r="O13" s="202"/>
      <c r="P13" s="202"/>
      <c r="Q13" s="153"/>
      <c r="R13" s="501"/>
    </row>
    <row r="14" spans="1:18" ht="15.5" thickTop="1" thickBot="1" x14ac:dyDescent="0.4">
      <c r="A14" s="201"/>
      <c r="B14" s="202"/>
      <c r="C14" s="202"/>
      <c r="D14" s="202"/>
      <c r="E14" s="202"/>
      <c r="F14" s="202"/>
      <c r="G14" s="202"/>
      <c r="H14" s="202"/>
      <c r="I14" s="202"/>
      <c r="J14" s="202"/>
      <c r="K14" s="202"/>
      <c r="L14" s="202"/>
      <c r="M14" s="202"/>
      <c r="N14" s="202"/>
      <c r="O14" s="202"/>
      <c r="P14" s="202"/>
      <c r="Q14" s="153"/>
      <c r="R14" s="501"/>
    </row>
    <row r="15" spans="1:18" ht="15.5" thickTop="1" thickBot="1" x14ac:dyDescent="0.4">
      <c r="A15" s="201"/>
      <c r="B15" s="202"/>
      <c r="C15" s="202"/>
      <c r="D15" s="202"/>
      <c r="E15" s="202"/>
      <c r="F15" s="202"/>
      <c r="G15" s="202"/>
      <c r="H15" s="202"/>
      <c r="I15" s="202"/>
      <c r="J15" s="202"/>
      <c r="K15" s="202"/>
      <c r="L15" s="202"/>
      <c r="M15" s="202"/>
      <c r="N15" s="202"/>
      <c r="O15" s="202"/>
      <c r="P15" s="202"/>
      <c r="Q15" s="153"/>
      <c r="R15" s="501"/>
    </row>
    <row r="16" spans="1:18" ht="15.5" thickTop="1" thickBot="1" x14ac:dyDescent="0.4">
      <c r="A16" s="201"/>
      <c r="B16" s="202"/>
      <c r="C16" s="202"/>
      <c r="D16" s="202"/>
      <c r="E16" s="202"/>
      <c r="F16" s="202"/>
      <c r="G16" s="202"/>
      <c r="H16" s="202"/>
      <c r="I16" s="202"/>
      <c r="J16" s="202"/>
      <c r="K16" s="202"/>
      <c r="L16" s="202"/>
      <c r="M16" s="202"/>
      <c r="N16" s="202"/>
      <c r="O16" s="202"/>
      <c r="P16" s="202"/>
      <c r="Q16" s="153"/>
      <c r="R16" s="501"/>
    </row>
    <row r="17" spans="1:18" ht="15.5" thickTop="1" thickBot="1" x14ac:dyDescent="0.4">
      <c r="A17" s="201"/>
      <c r="B17" s="202"/>
      <c r="C17" s="202"/>
      <c r="D17" s="202"/>
      <c r="E17" s="202"/>
      <c r="F17" s="202"/>
      <c r="G17" s="202"/>
      <c r="H17" s="202"/>
      <c r="I17" s="202"/>
      <c r="J17" s="202"/>
      <c r="K17" s="202"/>
      <c r="L17" s="202"/>
      <c r="M17" s="202"/>
      <c r="N17" s="202"/>
      <c r="O17" s="202"/>
      <c r="P17" s="202"/>
      <c r="Q17" s="155"/>
      <c r="R17" s="502"/>
    </row>
    <row r="18" spans="1:18" ht="18" customHeight="1" thickTop="1" thickBot="1" x14ac:dyDescent="0.4">
      <c r="A18" s="504" t="s">
        <v>146</v>
      </c>
      <c r="B18" s="505"/>
      <c r="C18" s="505"/>
      <c r="D18" s="505"/>
      <c r="E18" s="505"/>
      <c r="F18" s="505"/>
      <c r="G18" s="505"/>
      <c r="H18" s="505"/>
      <c r="I18" s="505"/>
      <c r="J18" s="505"/>
      <c r="K18" s="505"/>
      <c r="L18" s="505"/>
      <c r="M18" s="505"/>
      <c r="N18" s="505"/>
      <c r="O18" s="505"/>
      <c r="P18" s="505"/>
      <c r="Q18" s="496"/>
      <c r="R18" s="497"/>
    </row>
    <row r="19" spans="1:18" ht="18.75" customHeight="1" thickTop="1" thickBot="1" x14ac:dyDescent="0.4">
      <c r="A19" s="504"/>
      <c r="B19" s="505"/>
      <c r="C19" s="505"/>
      <c r="D19" s="505"/>
      <c r="E19" s="505"/>
      <c r="F19" s="505"/>
      <c r="G19" s="505"/>
      <c r="H19" s="505"/>
      <c r="I19" s="505"/>
      <c r="J19" s="505"/>
      <c r="K19" s="505"/>
      <c r="L19" s="505"/>
      <c r="M19" s="505"/>
      <c r="N19" s="505"/>
      <c r="O19" s="505"/>
      <c r="P19" s="505"/>
      <c r="Q19" s="498"/>
      <c r="R19" s="499"/>
    </row>
    <row r="20" spans="1:18" ht="15" thickTop="1" x14ac:dyDescent="0.35">
      <c r="A20" s="203" t="s">
        <v>231</v>
      </c>
      <c r="B20" s="204"/>
      <c r="C20" s="204"/>
      <c r="D20" s="204"/>
      <c r="E20" s="204"/>
      <c r="F20" s="204"/>
      <c r="G20" s="204"/>
      <c r="H20" s="204"/>
      <c r="I20" s="204"/>
      <c r="J20" s="204"/>
      <c r="K20" s="204"/>
      <c r="L20" s="204"/>
      <c r="M20" s="204"/>
      <c r="N20" s="204"/>
      <c r="O20" s="204"/>
      <c r="P20" s="506"/>
      <c r="Q20" s="183"/>
      <c r="R20" s="500" t="s">
        <v>97</v>
      </c>
    </row>
    <row r="21" spans="1:18" x14ac:dyDescent="0.35">
      <c r="A21" s="507"/>
      <c r="B21" s="209"/>
      <c r="C21" s="209"/>
      <c r="D21" s="209"/>
      <c r="E21" s="209"/>
      <c r="F21" s="209"/>
      <c r="G21" s="209"/>
      <c r="H21" s="209"/>
      <c r="I21" s="209"/>
      <c r="J21" s="209"/>
      <c r="K21" s="209"/>
      <c r="L21" s="209"/>
      <c r="M21" s="209"/>
      <c r="N21" s="209"/>
      <c r="O21" s="209"/>
      <c r="P21" s="210"/>
      <c r="Q21" s="153"/>
      <c r="R21" s="501"/>
    </row>
    <row r="22" spans="1:18" x14ac:dyDescent="0.35">
      <c r="A22" s="507"/>
      <c r="B22" s="209"/>
      <c r="C22" s="209"/>
      <c r="D22" s="209"/>
      <c r="E22" s="209"/>
      <c r="F22" s="209"/>
      <c r="G22" s="209"/>
      <c r="H22" s="209"/>
      <c r="I22" s="209"/>
      <c r="J22" s="209"/>
      <c r="K22" s="209"/>
      <c r="L22" s="209"/>
      <c r="M22" s="209"/>
      <c r="N22" s="209"/>
      <c r="O22" s="209"/>
      <c r="P22" s="210"/>
      <c r="Q22" s="153"/>
      <c r="R22" s="501"/>
    </row>
    <row r="23" spans="1:18" x14ac:dyDescent="0.35">
      <c r="A23" s="507"/>
      <c r="B23" s="209"/>
      <c r="C23" s="209"/>
      <c r="D23" s="209"/>
      <c r="E23" s="209"/>
      <c r="F23" s="209"/>
      <c r="G23" s="209"/>
      <c r="H23" s="209"/>
      <c r="I23" s="209"/>
      <c r="J23" s="209"/>
      <c r="K23" s="209"/>
      <c r="L23" s="209"/>
      <c r="M23" s="209"/>
      <c r="N23" s="209"/>
      <c r="O23" s="209"/>
      <c r="P23" s="210"/>
      <c r="Q23" s="153"/>
      <c r="R23" s="501"/>
    </row>
    <row r="24" spans="1:18" x14ac:dyDescent="0.35">
      <c r="A24" s="507"/>
      <c r="B24" s="209"/>
      <c r="C24" s="209"/>
      <c r="D24" s="209"/>
      <c r="E24" s="209"/>
      <c r="F24" s="209"/>
      <c r="G24" s="209"/>
      <c r="H24" s="209"/>
      <c r="I24" s="209"/>
      <c r="J24" s="209"/>
      <c r="K24" s="209"/>
      <c r="L24" s="209"/>
      <c r="M24" s="209"/>
      <c r="N24" s="209"/>
      <c r="O24" s="209"/>
      <c r="P24" s="210"/>
      <c r="Q24" s="153"/>
      <c r="R24" s="501"/>
    </row>
    <row r="25" spans="1:18" x14ac:dyDescent="0.35">
      <c r="A25" s="507"/>
      <c r="B25" s="209"/>
      <c r="C25" s="209"/>
      <c r="D25" s="209"/>
      <c r="E25" s="209"/>
      <c r="F25" s="209"/>
      <c r="G25" s="209"/>
      <c r="H25" s="209"/>
      <c r="I25" s="209"/>
      <c r="J25" s="209"/>
      <c r="K25" s="209"/>
      <c r="L25" s="209"/>
      <c r="M25" s="209"/>
      <c r="N25" s="209"/>
      <c r="O25" s="209"/>
      <c r="P25" s="210"/>
      <c r="Q25" s="153"/>
      <c r="R25" s="501"/>
    </row>
    <row r="26" spans="1:18" ht="15" thickBot="1" x14ac:dyDescent="0.4">
      <c r="A26" s="508"/>
      <c r="B26" s="509"/>
      <c r="C26" s="509"/>
      <c r="D26" s="509"/>
      <c r="E26" s="509"/>
      <c r="F26" s="509"/>
      <c r="G26" s="509"/>
      <c r="H26" s="509"/>
      <c r="I26" s="509"/>
      <c r="J26" s="509"/>
      <c r="K26" s="509"/>
      <c r="L26" s="509"/>
      <c r="M26" s="509"/>
      <c r="N26" s="509"/>
      <c r="O26" s="509"/>
      <c r="P26" s="510"/>
      <c r="Q26" s="155"/>
      <c r="R26" s="502"/>
    </row>
    <row r="27" spans="1:18" ht="15.5" thickTop="1" thickBot="1" x14ac:dyDescent="0.4">
      <c r="A27" s="511" t="s">
        <v>147</v>
      </c>
      <c r="B27" s="512"/>
      <c r="C27" s="512"/>
      <c r="D27" s="512"/>
      <c r="E27" s="512"/>
      <c r="F27" s="512"/>
      <c r="G27" s="512"/>
      <c r="H27" s="512"/>
      <c r="I27" s="512"/>
      <c r="J27" s="512"/>
      <c r="K27" s="512"/>
      <c r="L27" s="512"/>
      <c r="M27" s="512"/>
      <c r="N27" s="512"/>
      <c r="O27" s="512"/>
      <c r="P27" s="512"/>
      <c r="Q27" s="496"/>
      <c r="R27" s="497"/>
    </row>
    <row r="28" spans="1:18" ht="15.5" thickTop="1" thickBot="1" x14ac:dyDescent="0.4">
      <c r="A28" s="513"/>
      <c r="B28" s="514"/>
      <c r="C28" s="514"/>
      <c r="D28" s="514"/>
      <c r="E28" s="514"/>
      <c r="F28" s="514"/>
      <c r="G28" s="514"/>
      <c r="H28" s="514"/>
      <c r="I28" s="514"/>
      <c r="J28" s="514"/>
      <c r="K28" s="514"/>
      <c r="L28" s="514"/>
      <c r="M28" s="514"/>
      <c r="N28" s="514"/>
      <c r="O28" s="514"/>
      <c r="P28" s="514"/>
      <c r="Q28" s="498"/>
      <c r="R28" s="499"/>
    </row>
    <row r="29" spans="1:18" ht="15" thickBot="1" x14ac:dyDescent="0.4">
      <c r="A29" s="516" t="s">
        <v>225</v>
      </c>
      <c r="B29" s="517"/>
      <c r="C29" s="517"/>
      <c r="D29" s="517"/>
      <c r="E29" s="517"/>
      <c r="F29" s="517"/>
      <c r="G29" s="517"/>
      <c r="H29" s="517"/>
      <c r="I29" s="517"/>
      <c r="J29" s="517"/>
      <c r="K29" s="517"/>
      <c r="L29" s="517"/>
      <c r="M29" s="517"/>
      <c r="N29" s="517"/>
      <c r="O29" s="517"/>
      <c r="P29" s="517"/>
      <c r="Q29" s="183"/>
      <c r="R29" s="500" t="s">
        <v>119</v>
      </c>
    </row>
    <row r="30" spans="1:18" ht="15.5" thickTop="1" thickBot="1" x14ac:dyDescent="0.4">
      <c r="A30" s="518"/>
      <c r="B30" s="202"/>
      <c r="C30" s="202"/>
      <c r="D30" s="202"/>
      <c r="E30" s="202"/>
      <c r="F30" s="202"/>
      <c r="G30" s="202"/>
      <c r="H30" s="202"/>
      <c r="I30" s="202"/>
      <c r="J30" s="202"/>
      <c r="K30" s="202"/>
      <c r="L30" s="202"/>
      <c r="M30" s="202"/>
      <c r="N30" s="202"/>
      <c r="O30" s="202"/>
      <c r="P30" s="202"/>
      <c r="Q30" s="153"/>
      <c r="R30" s="501"/>
    </row>
    <row r="31" spans="1:18" ht="15.5" thickTop="1" thickBot="1" x14ac:dyDescent="0.4">
      <c r="A31" s="518"/>
      <c r="B31" s="202"/>
      <c r="C31" s="202"/>
      <c r="D31" s="202"/>
      <c r="E31" s="202"/>
      <c r="F31" s="202"/>
      <c r="G31" s="202"/>
      <c r="H31" s="202"/>
      <c r="I31" s="202"/>
      <c r="J31" s="202"/>
      <c r="K31" s="202"/>
      <c r="L31" s="202"/>
      <c r="M31" s="202"/>
      <c r="N31" s="202"/>
      <c r="O31" s="202"/>
      <c r="P31" s="202"/>
      <c r="Q31" s="153"/>
      <c r="R31" s="501"/>
    </row>
    <row r="32" spans="1:18" ht="15.5" thickTop="1" thickBot="1" x14ac:dyDescent="0.4">
      <c r="A32" s="518"/>
      <c r="B32" s="202"/>
      <c r="C32" s="202"/>
      <c r="D32" s="202"/>
      <c r="E32" s="202"/>
      <c r="F32" s="202"/>
      <c r="G32" s="202"/>
      <c r="H32" s="202"/>
      <c r="I32" s="202"/>
      <c r="J32" s="202"/>
      <c r="K32" s="202"/>
      <c r="L32" s="202"/>
      <c r="M32" s="202"/>
      <c r="N32" s="202"/>
      <c r="O32" s="202"/>
      <c r="P32" s="202"/>
      <c r="Q32" s="153"/>
      <c r="R32" s="501"/>
    </row>
    <row r="33" spans="1:20" ht="19.5" thickTop="1" thickBot="1" x14ac:dyDescent="0.5">
      <c r="A33" s="518"/>
      <c r="B33" s="202"/>
      <c r="C33" s="202"/>
      <c r="D33" s="202"/>
      <c r="E33" s="202"/>
      <c r="F33" s="202"/>
      <c r="G33" s="202"/>
      <c r="H33" s="202"/>
      <c r="I33" s="202"/>
      <c r="J33" s="202"/>
      <c r="K33" s="202"/>
      <c r="L33" s="202"/>
      <c r="M33" s="202"/>
      <c r="N33" s="202"/>
      <c r="O33" s="202"/>
      <c r="P33" s="202"/>
      <c r="Q33" s="153"/>
      <c r="R33" s="501"/>
      <c r="T33" s="1"/>
    </row>
    <row r="34" spans="1:20" ht="15.5" thickTop="1" thickBot="1" x14ac:dyDescent="0.4">
      <c r="A34" s="518"/>
      <c r="B34" s="202"/>
      <c r="C34" s="202"/>
      <c r="D34" s="202"/>
      <c r="E34" s="202"/>
      <c r="F34" s="202"/>
      <c r="G34" s="202"/>
      <c r="H34" s="202"/>
      <c r="I34" s="202"/>
      <c r="J34" s="202"/>
      <c r="K34" s="202"/>
      <c r="L34" s="202"/>
      <c r="M34" s="202"/>
      <c r="N34" s="202"/>
      <c r="O34" s="202"/>
      <c r="P34" s="202"/>
      <c r="Q34" s="153"/>
      <c r="R34" s="501"/>
    </row>
    <row r="35" spans="1:20" ht="15.5" thickTop="1" thickBot="1" x14ac:dyDescent="0.4">
      <c r="A35" s="518"/>
      <c r="B35" s="202"/>
      <c r="C35" s="202"/>
      <c r="D35" s="202"/>
      <c r="E35" s="202"/>
      <c r="F35" s="202"/>
      <c r="G35" s="202"/>
      <c r="H35" s="202"/>
      <c r="I35" s="202"/>
      <c r="J35" s="202"/>
      <c r="K35" s="202"/>
      <c r="L35" s="202"/>
      <c r="M35" s="202"/>
      <c r="N35" s="202"/>
      <c r="O35" s="202"/>
      <c r="P35" s="202"/>
      <c r="Q35" s="153"/>
      <c r="R35" s="501"/>
    </row>
    <row r="36" spans="1:20" ht="15.5" thickTop="1" thickBot="1" x14ac:dyDescent="0.4">
      <c r="A36" s="518"/>
      <c r="B36" s="202"/>
      <c r="C36" s="202"/>
      <c r="D36" s="202"/>
      <c r="E36" s="202"/>
      <c r="F36" s="202"/>
      <c r="G36" s="202"/>
      <c r="H36" s="202"/>
      <c r="I36" s="202"/>
      <c r="J36" s="202"/>
      <c r="K36" s="202"/>
      <c r="L36" s="202"/>
      <c r="M36" s="202"/>
      <c r="N36" s="202"/>
      <c r="O36" s="202"/>
      <c r="P36" s="202"/>
      <c r="Q36" s="153"/>
      <c r="R36" s="501"/>
    </row>
    <row r="37" spans="1:20" ht="15.5" thickTop="1" thickBot="1" x14ac:dyDescent="0.4">
      <c r="A37" s="519"/>
      <c r="B37" s="520"/>
      <c r="C37" s="520"/>
      <c r="D37" s="520"/>
      <c r="E37" s="520"/>
      <c r="F37" s="520"/>
      <c r="G37" s="520"/>
      <c r="H37" s="520"/>
      <c r="I37" s="520"/>
      <c r="J37" s="520"/>
      <c r="K37" s="520"/>
      <c r="L37" s="520"/>
      <c r="M37" s="520"/>
      <c r="N37" s="520"/>
      <c r="O37" s="520"/>
      <c r="P37" s="520"/>
      <c r="Q37" s="155"/>
      <c r="R37" s="502"/>
    </row>
    <row r="38" spans="1:20" ht="19" thickBot="1" x14ac:dyDescent="0.5">
      <c r="A38" s="515"/>
      <c r="B38" s="515"/>
      <c r="C38" s="515"/>
      <c r="D38" s="515"/>
      <c r="E38" s="515"/>
      <c r="F38" s="1"/>
      <c r="G38" s="1"/>
      <c r="H38" s="1"/>
      <c r="I38" s="1"/>
      <c r="J38" s="1"/>
      <c r="K38" s="1"/>
      <c r="L38" s="1"/>
      <c r="M38" s="1"/>
      <c r="N38" s="314" t="s">
        <v>19</v>
      </c>
      <c r="O38" s="315"/>
      <c r="P38" s="315"/>
      <c r="Q38" s="34">
        <f>SUM(Q29+Q20+Q8)</f>
        <v>0</v>
      </c>
      <c r="R38" s="33" t="s">
        <v>74</v>
      </c>
    </row>
    <row r="39" spans="1:20" x14ac:dyDescent="0.35">
      <c r="A39" s="503"/>
      <c r="B39" s="503"/>
      <c r="C39" s="503"/>
      <c r="E39" s="30"/>
    </row>
    <row r="40" spans="1:20" x14ac:dyDescent="0.35">
      <c r="A40" s="503"/>
      <c r="B40" s="503"/>
      <c r="C40" s="503"/>
      <c r="E40" s="30"/>
      <c r="J40" s="2"/>
      <c r="K40" s="2"/>
      <c r="L40" s="2"/>
      <c r="M40" s="2"/>
      <c r="N40" s="2"/>
      <c r="O40" s="2"/>
      <c r="P40" s="2"/>
    </row>
    <row r="41" spans="1:20" x14ac:dyDescent="0.35">
      <c r="A41" s="503"/>
      <c r="B41" s="503"/>
      <c r="C41" s="503"/>
      <c r="E41" s="30"/>
    </row>
    <row r="42" spans="1:20" x14ac:dyDescent="0.35">
      <c r="A42" s="503"/>
      <c r="B42" s="503"/>
      <c r="C42" s="503"/>
      <c r="D42" s="31"/>
      <c r="E42" s="32"/>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F9" sqref="F9"/>
    </sheetView>
  </sheetViews>
  <sheetFormatPr defaultRowHeight="14.5" x14ac:dyDescent="0.35"/>
  <sheetData>
    <row r="2" spans="2:6" ht="15" thickBot="1" x14ac:dyDescent="0.4">
      <c r="B2" s="521" t="s">
        <v>148</v>
      </c>
      <c r="C2" s="521"/>
      <c r="D2" s="521"/>
      <c r="E2" s="35" t="s">
        <v>149</v>
      </c>
      <c r="F2" s="35" t="s">
        <v>150</v>
      </c>
    </row>
    <row r="3" spans="2:6" x14ac:dyDescent="0.35">
      <c r="B3" s="534" t="s">
        <v>151</v>
      </c>
      <c r="C3" s="535"/>
      <c r="D3" s="536"/>
      <c r="E3" s="29">
        <f>'H&amp;S Overview'!G49</f>
        <v>0</v>
      </c>
      <c r="F3" s="5">
        <v>10</v>
      </c>
    </row>
    <row r="4" spans="2:6" x14ac:dyDescent="0.35">
      <c r="B4" s="309" t="s">
        <v>152</v>
      </c>
      <c r="C4" s="310"/>
      <c r="D4" s="537"/>
      <c r="E4" s="29">
        <f>'Machine Shop'!N44</f>
        <v>0</v>
      </c>
      <c r="F4" s="5">
        <v>20</v>
      </c>
    </row>
    <row r="5" spans="2:6" x14ac:dyDescent="0.35">
      <c r="B5" s="309" t="s">
        <v>153</v>
      </c>
      <c r="C5" s="310"/>
      <c r="D5" s="537"/>
      <c r="E5" s="29">
        <f>'Engine Strip'!P38</f>
        <v>0</v>
      </c>
      <c r="F5" s="5">
        <v>25</v>
      </c>
    </row>
    <row r="6" spans="2:6" x14ac:dyDescent="0.35">
      <c r="B6" s="309" t="s">
        <v>154</v>
      </c>
      <c r="C6" s="310"/>
      <c r="D6" s="537"/>
      <c r="E6" s="29">
        <f>Suspension!O23</f>
        <v>0</v>
      </c>
      <c r="F6" s="5">
        <v>17</v>
      </c>
    </row>
    <row r="7" spans="2:6" x14ac:dyDescent="0.35">
      <c r="B7" s="309" t="s">
        <v>155</v>
      </c>
      <c r="C7" s="310"/>
      <c r="D7" s="537"/>
      <c r="E7" s="29">
        <f>Composites!P24</f>
        <v>0</v>
      </c>
      <c r="F7" s="5">
        <v>12</v>
      </c>
    </row>
    <row r="8" spans="2:6" x14ac:dyDescent="0.35">
      <c r="B8" s="309" t="s">
        <v>156</v>
      </c>
      <c r="C8" s="310"/>
      <c r="D8" s="537"/>
      <c r="E8" s="29">
        <f>Composites!P24</f>
        <v>0</v>
      </c>
      <c r="F8" s="5">
        <v>10</v>
      </c>
    </row>
    <row r="9" spans="2:6" x14ac:dyDescent="0.35">
      <c r="B9" s="538" t="s">
        <v>157</v>
      </c>
      <c r="C9" s="539"/>
      <c r="D9" s="540"/>
      <c r="E9" s="40"/>
      <c r="F9" s="10" t="s">
        <v>143</v>
      </c>
    </row>
    <row r="10" spans="2:6" ht="15" thickBot="1" x14ac:dyDescent="0.4">
      <c r="B10" s="528" t="s">
        <v>158</v>
      </c>
      <c r="C10" s="529"/>
      <c r="D10" s="530"/>
      <c r="E10" s="40" cm="1">
        <f t="array" ref="E10">CPD!Q38:Q38</f>
        <v>0</v>
      </c>
      <c r="F10" s="10">
        <v>6</v>
      </c>
    </row>
    <row r="11" spans="2:6" ht="15" thickBot="1" x14ac:dyDescent="0.4">
      <c r="B11" s="531" t="s">
        <v>159</v>
      </c>
      <c r="C11" s="532"/>
      <c r="D11" s="533"/>
      <c r="E11" s="41">
        <f>SUM(E3:E10)</f>
        <v>0</v>
      </c>
      <c r="F11" s="37">
        <f>SUM(F3:F10)</f>
        <v>100</v>
      </c>
    </row>
    <row r="12" spans="2:6" ht="15" thickBot="1" x14ac:dyDescent="0.4">
      <c r="B12" s="522" t="s">
        <v>160</v>
      </c>
      <c r="C12" s="523"/>
      <c r="D12" s="524"/>
      <c r="E12" s="42"/>
      <c r="F12" s="36"/>
    </row>
    <row r="13" spans="2:6" ht="15" thickBot="1" x14ac:dyDescent="0.4"/>
    <row r="14" spans="2:6" ht="15" thickBot="1" x14ac:dyDescent="0.4">
      <c r="B14" s="525" t="s">
        <v>161</v>
      </c>
      <c r="C14" s="526"/>
      <c r="D14" s="527"/>
      <c r="E14" s="38">
        <f>(E11*0.75)+(E12*0.25)</f>
        <v>0</v>
      </c>
      <c r="F14" s="39" t="s">
        <v>162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7035cb666c6b9acc5c6a94a1d81ef22e">
  <xsd:schema xmlns:xsd="http://www.w3.org/2001/XMLSchema" xmlns:xs="http://www.w3.org/2001/XMLSchema" xmlns:p="http://schemas.microsoft.com/office/2006/metadata/properties" xmlns:ns3="3ef5847a-e696-4fee-a2c0-6c3f87568321" targetNamespace="http://schemas.microsoft.com/office/2006/metadata/properties" ma:root="true" ma:fieldsID="3f6a472527e951bc323452a61e3e20da"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GenerationTime" minOccurs="0"/>
                <xsd:element ref="ns3:MediaServiceEventHashCode" minOccurs="0"/>
                <xsd:element ref="ns3:MediaServiceSystemTags"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Props1.xml><?xml version="1.0" encoding="utf-8"?>
<ds:datastoreItem xmlns:ds="http://schemas.openxmlformats.org/officeDocument/2006/customXml" ds:itemID="{BF9BFD59-19F5-45FA-902D-A2DD43DC04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3ef5847a-e696-4fee-a2c0-6c3f87568321"/>
    <ds:schemaRef ds:uri="http://schemas.microsoft.com/office/2006/documentManagement/types"/>
    <ds:schemaRef ds:uri="http://schemas.openxmlformats.org/package/2006/metadata/core-properties"/>
    <ds:schemaRef ds:uri="http://www.w3.org/XML/1998/namespace"/>
    <ds:schemaRef ds:uri="http://schemas.microsoft.com/office/2006/metadata/properties"/>
    <ds:schemaRef ds:uri="http://purl.org/dc/elements/1.1/"/>
    <ds:schemaRef ds:uri="http://purl.org/dc/dcmitype/"/>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Lewis Cummings</cp:lastModifiedBy>
  <cp:revision/>
  <dcterms:created xsi:type="dcterms:W3CDTF">2020-12-20T10:55:52Z</dcterms:created>
  <dcterms:modified xsi:type="dcterms:W3CDTF">2026-03-29T20:25:13Z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