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_brian_uwtsd_ac_uk/Documents/Documents/"/>
    </mc:Choice>
  </mc:AlternateContent>
  <xr:revisionPtr revIDLastSave="0" documentId="8_{61126D75-5797-47B2-B427-1FD04C8054D0}" xr6:coauthVersionLast="47" xr6:coauthVersionMax="47" xr10:uidLastSave="{00000000-0000-0000-0000-000000000000}"/>
  <workbookProtection lockStructure="1"/>
  <bookViews>
    <workbookView xWindow="-120" yWindow="-120" windowWidth="23280" windowHeight="14880" xr2:uid="{00000000-000D-0000-FFFF-FFFF00000000}"/>
  </bookViews>
  <sheets>
    <sheet name="Timesheet January 2024" sheetId="1" r:id="rId1"/>
    <sheet name="Marking Rates" sheetId="5" state="hidden" r:id="rId2"/>
    <sheet name="Data" sheetId="3" state="hidden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7" i="1" l="1"/>
  <c r="J98" i="1"/>
  <c r="J99" i="1"/>
  <c r="J100" i="1"/>
  <c r="J101" i="1"/>
  <c r="J102" i="1"/>
  <c r="J103" i="1"/>
  <c r="J104" i="1"/>
  <c r="C97" i="1"/>
  <c r="C98" i="1"/>
  <c r="C99" i="1"/>
  <c r="C100" i="1"/>
  <c r="C101" i="1"/>
  <c r="C102" i="1"/>
  <c r="C103" i="1"/>
  <c r="C104" i="1"/>
  <c r="J79" i="1"/>
  <c r="J80" i="1"/>
  <c r="J81" i="1"/>
  <c r="J82" i="1"/>
  <c r="J83" i="1"/>
  <c r="J84" i="1"/>
  <c r="J85" i="1"/>
  <c r="J86" i="1"/>
  <c r="C79" i="1"/>
  <c r="C80" i="1"/>
  <c r="C81" i="1"/>
  <c r="C82" i="1"/>
  <c r="C83" i="1"/>
  <c r="C84" i="1"/>
  <c r="C85" i="1"/>
  <c r="E46" i="1"/>
  <c r="E47" i="1"/>
  <c r="E48" i="1"/>
  <c r="E49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E69" i="1"/>
  <c r="E16" i="1"/>
  <c r="E45" i="1"/>
  <c r="E50" i="1"/>
  <c r="E51" i="1"/>
  <c r="E52" i="1"/>
  <c r="E53" i="1"/>
  <c r="E54" i="1"/>
  <c r="E55" i="1"/>
  <c r="E14" i="1"/>
  <c r="E15" i="1"/>
  <c r="E37" i="1"/>
  <c r="M8" i="1"/>
  <c r="J95" i="1"/>
  <c r="J96" i="1"/>
  <c r="J105" i="1"/>
  <c r="C95" i="1"/>
  <c r="C96" i="1"/>
  <c r="C105" i="1"/>
  <c r="J78" i="1"/>
  <c r="J87" i="1"/>
  <c r="J88" i="1"/>
  <c r="C78" i="1"/>
  <c r="C86" i="1"/>
  <c r="C87" i="1"/>
  <c r="C88" i="1"/>
  <c r="G14" i="1"/>
  <c r="G37" i="1"/>
  <c r="C94" i="1"/>
  <c r="E71" i="1"/>
  <c r="E70" i="1"/>
  <c r="E62" i="1"/>
  <c r="E72" i="1" l="1"/>
  <c r="E13" i="1" l="1"/>
  <c r="I108" i="1"/>
  <c r="I90" i="1"/>
  <c r="C77" i="1" l="1"/>
  <c r="J77" i="1"/>
  <c r="J94" i="1"/>
  <c r="E44" i="1"/>
  <c r="G13" i="1"/>
  <c r="E56" i="1" l="1"/>
  <c r="F56" i="1"/>
  <c r="J89" i="1"/>
  <c r="J106" i="1"/>
  <c r="E111" i="1" l="1"/>
  <c r="E38" i="1" l="1"/>
  <c r="E109" i="1" s="1"/>
  <c r="F40" i="1"/>
  <c r="M7" i="1" l="1"/>
  <c r="M6" i="1"/>
</calcChain>
</file>

<file path=xl/sharedStrings.xml><?xml version="1.0" encoding="utf-8"?>
<sst xmlns="http://schemas.openxmlformats.org/spreadsheetml/2006/main" count="955" uniqueCount="758">
  <si>
    <t>Date</t>
  </si>
  <si>
    <t>School/Unit:</t>
  </si>
  <si>
    <t>Birmingham Campus</t>
  </si>
  <si>
    <t>Post:</t>
  </si>
  <si>
    <t xml:space="preserve">Cost Centre: </t>
  </si>
  <si>
    <t>UWTSD Birmingham (G4001)</t>
  </si>
  <si>
    <t>Post Number:</t>
  </si>
  <si>
    <t>Confirmed by</t>
  </si>
  <si>
    <t>Employee Number:</t>
  </si>
  <si>
    <t>Employee Signature</t>
  </si>
  <si>
    <t>Employee Signature:</t>
  </si>
  <si>
    <t>Countersigned:</t>
  </si>
  <si>
    <t>In order to ensure equity of pay rates across the University it is recommended that rates of pay are checked with HR before agreeing with the employee.</t>
  </si>
  <si>
    <t>January 2024</t>
  </si>
  <si>
    <t>Timesheet checklist</t>
  </si>
  <si>
    <t>Employee Number</t>
  </si>
  <si>
    <t>Employee Name</t>
  </si>
  <si>
    <t>Please ensure the following are completed</t>
  </si>
  <si>
    <r>
      <rPr>
        <b/>
        <sz val="16"/>
        <color theme="1"/>
        <rFont val="Calibri"/>
        <family val="2"/>
        <scheme val="minor"/>
      </rPr>
      <t xml:space="preserve">Please Note: </t>
    </r>
    <r>
      <rPr>
        <sz val="16"/>
        <color theme="1"/>
        <rFont val="Calibri"/>
        <family val="2"/>
        <scheme val="minor"/>
      </rPr>
      <t>Timesheets must be signed by both the employee and an appropriate budget holder.</t>
    </r>
  </si>
  <si>
    <t>Please enter home address within this box:</t>
  </si>
  <si>
    <t>DB</t>
  </si>
  <si>
    <t>Start</t>
  </si>
  <si>
    <t>End</t>
  </si>
  <si>
    <t>Break</t>
  </si>
  <si>
    <t xml:space="preserve">Work on Validated Modules? </t>
  </si>
  <si>
    <t>07:15</t>
  </si>
  <si>
    <t>08:15</t>
  </si>
  <si>
    <t>07:30</t>
  </si>
  <si>
    <t>08:00</t>
  </si>
  <si>
    <t>07:45</t>
  </si>
  <si>
    <t>07:00</t>
  </si>
  <si>
    <t>08:30</t>
  </si>
  <si>
    <t>08:45</t>
  </si>
  <si>
    <t>09:00</t>
  </si>
  <si>
    <t>09:15</t>
  </si>
  <si>
    <t>09:30</t>
  </si>
  <si>
    <t>09:45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</si>
  <si>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</si>
  <si>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</si>
  <si>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</si>
  <si>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</si>
  <si>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</si>
  <si>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</si>
  <si>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</si>
  <si>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</si>
  <si>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</si>
  <si>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</si>
  <si>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</si>
  <si>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</si>
  <si>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</si>
  <si>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</si>
  <si>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</si>
  <si>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</si>
  <si>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</si>
  <si>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</si>
  <si>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</si>
  <si>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</si>
  <si>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</si>
  <si>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</si>
  <si>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</si>
  <si>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</si>
  <si>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</si>
  <si>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</si>
  <si>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</si>
  <si>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</si>
  <si>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</si>
  <si>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</si>
  <si>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</si>
  <si>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</si>
  <si>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</si>
  <si>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</si>
  <si>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</si>
  <si>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</si>
  <si>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</si>
  <si>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</si>
  <si>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</si>
  <si>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</si>
  <si>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</si>
  <si>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</si>
  <si>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</si>
  <si>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</si>
  <si>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</si>
  <si>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</si>
  <si>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</si>
  <si>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</si>
  <si>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</si>
  <si>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</si>
  <si>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</si>
  <si>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</si>
  <si>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</si>
  <si>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CS</t>
  </si>
  <si>
    <t xml:space="preserve">Name of Employee: </t>
  </si>
  <si>
    <t>Total Hours</t>
  </si>
  <si>
    <t>Description of work undertaken</t>
  </si>
  <si>
    <t>Pre-agreed by</t>
  </si>
  <si>
    <t>Total:</t>
  </si>
  <si>
    <t>Admissions</t>
  </si>
  <si>
    <t>Quality Assurance</t>
  </si>
  <si>
    <t>Student Engagement</t>
  </si>
  <si>
    <t>Time</t>
  </si>
  <si>
    <t>Agreed/Confirmed</t>
  </si>
  <si>
    <t>Module Code</t>
  </si>
  <si>
    <t>Course Name</t>
  </si>
  <si>
    <t>ACCA4019</t>
  </si>
  <si>
    <t xml:space="preserve">Analysing and Solving Problems </t>
  </si>
  <si>
    <t>ACCA4022</t>
  </si>
  <si>
    <t>Computer Architecture and Operating Systems</t>
  </si>
  <si>
    <t>ACCA4023</t>
  </si>
  <si>
    <t>Introduction to Web and Database Concepts</t>
  </si>
  <si>
    <t>ACCA4024</t>
  </si>
  <si>
    <t>Networks and Cyber Security Essentials</t>
  </si>
  <si>
    <t>ACCA4025</t>
  </si>
  <si>
    <t>Learning in the Digital Era</t>
  </si>
  <si>
    <t>ACCA4026</t>
  </si>
  <si>
    <t>Software Solutions for Business</t>
  </si>
  <si>
    <t>ACCA5019</t>
  </si>
  <si>
    <t>Business and Web Management</t>
  </si>
  <si>
    <t>ACCA5023</t>
  </si>
  <si>
    <t>Network Operating Systems and Services</t>
  </si>
  <si>
    <t>ACCA5024</t>
  </si>
  <si>
    <t>Advanced Networking</t>
  </si>
  <si>
    <t>ACCA5029</t>
  </si>
  <si>
    <t xml:space="preserve">Network Programmability </t>
  </si>
  <si>
    <t>ACCA5033</t>
  </si>
  <si>
    <t>Changemakers: Creativity and Value Creation</t>
  </si>
  <si>
    <t>ACCA5034</t>
  </si>
  <si>
    <t xml:space="preserve">Data Security and Compliance </t>
  </si>
  <si>
    <t>ACCA5036</t>
  </si>
  <si>
    <t>Scripting and Programming Concepts</t>
  </si>
  <si>
    <t>ACCA6019</t>
  </si>
  <si>
    <t>Emerging Trends</t>
  </si>
  <si>
    <t>ACCA6020</t>
  </si>
  <si>
    <t xml:space="preserve">Independent Project </t>
  </si>
  <si>
    <t>ACCA6022</t>
  </si>
  <si>
    <t>Switching, Routing and Wireless</t>
  </si>
  <si>
    <t>ACCA6025</t>
  </si>
  <si>
    <t xml:space="preserve">Cloud Computing Administration </t>
  </si>
  <si>
    <t>ACCB4017</t>
  </si>
  <si>
    <t>Software Development</t>
  </si>
  <si>
    <t>ACCB6000</t>
  </si>
  <si>
    <t xml:space="preserve">Advanced Cyber Security </t>
  </si>
  <si>
    <t>BMHP5003</t>
  </si>
  <si>
    <t xml:space="preserve">Introduction to Physiology </t>
  </si>
  <si>
    <t>BMHP5004</t>
  </si>
  <si>
    <t xml:space="preserve">Children Young People and Families </t>
  </si>
  <si>
    <t>BMHP5005</t>
  </si>
  <si>
    <t>Introduction to Research</t>
  </si>
  <si>
    <t>BMHP5014</t>
  </si>
  <si>
    <t>BMHP5015</t>
  </si>
  <si>
    <t>Changemakers: Building your Personal Brand for Sustainable Employment</t>
  </si>
  <si>
    <t>BMHP5016</t>
  </si>
  <si>
    <t>Principles of Health and Social Care</t>
  </si>
  <si>
    <t xml:space="preserve">BMHP5023 </t>
  </si>
  <si>
    <t>BMHP6006</t>
  </si>
  <si>
    <t>Mental Disorders and Psychopathology </t>
  </si>
  <si>
    <t>BMHP6009</t>
  </si>
  <si>
    <t>Living with Care: The Older Person</t>
  </si>
  <si>
    <t>BMHP6020</t>
  </si>
  <si>
    <t>BMHP6021</t>
  </si>
  <si>
    <t>Health, Wellbeing and Sustainable Development</t>
  </si>
  <si>
    <t xml:space="preserve">BMHP6022 </t>
  </si>
  <si>
    <t>Community Care and Development</t>
  </si>
  <si>
    <t>BMSW5101</t>
  </si>
  <si>
    <t>Developing Workplace Critical Thinking </t>
  </si>
  <si>
    <t>BMSW5102</t>
  </si>
  <si>
    <t>Developing Relationships and Workplace Achievement </t>
  </si>
  <si>
    <t>BMSW5103</t>
  </si>
  <si>
    <t xml:space="preserve">Understanding and Engaging in the Customer Experience </t>
  </si>
  <si>
    <t>BMSW5104</t>
  </si>
  <si>
    <t>Managing Projects in the Organisation</t>
  </si>
  <si>
    <t>BMSW5105</t>
  </si>
  <si>
    <t>Workplace Culture and its Impact on Organisational Efficiency</t>
  </si>
  <si>
    <t>BMSW5106</t>
  </si>
  <si>
    <t>Knowledge and Information Management Skills For The Workplace</t>
  </si>
  <si>
    <t>BMSW6101</t>
  </si>
  <si>
    <t>Emergent Leadership Skills for the Workplace</t>
  </si>
  <si>
    <t>BMSW6102</t>
  </si>
  <si>
    <t>Developing Innovation and Creativity for Business Advantage </t>
  </si>
  <si>
    <t>BMSW6103</t>
  </si>
  <si>
    <t>Leading and Implementing Workplace Change </t>
  </si>
  <si>
    <t>BMSW6104 </t>
  </si>
  <si>
    <t>Strategic Management for SMEs</t>
  </si>
  <si>
    <t>BMSW6105</t>
  </si>
  <si>
    <t>Coaching and Mentoring Skills for the Workplace </t>
  </si>
  <si>
    <t>BMSW6106</t>
  </si>
  <si>
    <t>Developing Emotional Intelligence Skills for the Workplace </t>
  </si>
  <si>
    <t>ECEY4001</t>
  </si>
  <si>
    <t>Human Development</t>
  </si>
  <si>
    <t>ECEY4008</t>
  </si>
  <si>
    <t>Developing effective study skills</t>
  </si>
  <si>
    <t>ECEY4009</t>
  </si>
  <si>
    <t>Professional Practitioner</t>
  </si>
  <si>
    <t>LCBB4001 </t>
  </si>
  <si>
    <t>Accounting Fundamentals</t>
  </si>
  <si>
    <t>LCBB4002</t>
  </si>
  <si>
    <t>Community Engagement </t>
  </si>
  <si>
    <t>LCBB4003</t>
  </si>
  <si>
    <t>Introducing the Modern Workplace </t>
  </si>
  <si>
    <t>LCBB4004</t>
  </si>
  <si>
    <t>Marketing Fundamentals </t>
  </si>
  <si>
    <t>LCBB4006 </t>
  </si>
  <si>
    <t>Academic Skills </t>
  </si>
  <si>
    <t>LCBB4007</t>
  </si>
  <si>
    <t>Introduction to Business</t>
  </si>
  <si>
    <t>LCBB4008</t>
  </si>
  <si>
    <t xml:space="preserve">Introduction to Leadership &amp; Management </t>
  </si>
  <si>
    <t>LCBB4009</t>
  </si>
  <si>
    <t>Understanding Organisational Structure and Culture </t>
  </si>
  <si>
    <t>LCBB4010</t>
  </si>
  <si>
    <t>Global Business environment </t>
  </si>
  <si>
    <t>LCBB4011</t>
  </si>
  <si>
    <t xml:space="preserve">Community Emgagement </t>
  </si>
  <si>
    <t>LCBB5000</t>
  </si>
  <si>
    <t>Data Handling &amp; Business Intelligence </t>
  </si>
  <si>
    <t>LCBB5001</t>
  </si>
  <si>
    <t>Entrepreneurship </t>
  </si>
  <si>
    <t>LCBB5004</t>
  </si>
  <si>
    <t>Managing People</t>
  </si>
  <si>
    <t>LCBB5005 </t>
  </si>
  <si>
    <t>Project Management</t>
  </si>
  <si>
    <t>LCBB5008 </t>
  </si>
  <si>
    <t>Management Economics</t>
  </si>
  <si>
    <t>LCBB5009 </t>
  </si>
  <si>
    <t>Management Accounting </t>
  </si>
  <si>
    <t>LCBB6000</t>
  </si>
  <si>
    <t>Dissertation (Proposal) </t>
  </si>
  <si>
    <t>LCBB6001</t>
  </si>
  <si>
    <t>International Business Communications </t>
  </si>
  <si>
    <t>LCBB6002</t>
  </si>
  <si>
    <t>International Financial Management </t>
  </si>
  <si>
    <t>LCBB6003</t>
  </si>
  <si>
    <t>Leadership and Management Theory Practice </t>
  </si>
  <si>
    <t>LCBB6004 </t>
  </si>
  <si>
    <t>Strategic Management and Sustainability </t>
  </si>
  <si>
    <t>LCHS4001</t>
  </si>
  <si>
    <t>Academic and Employability Skills </t>
  </si>
  <si>
    <t>LCHS4003</t>
  </si>
  <si>
    <t>Introduction to Health and Social Care</t>
  </si>
  <si>
    <t>LCHS4007</t>
  </si>
  <si>
    <t>Digital Skills and Research Methods</t>
  </si>
  <si>
    <t>LCHS4008</t>
  </si>
  <si>
    <t>Introduction to Public Health</t>
  </si>
  <si>
    <t>LCHS4009</t>
  </si>
  <si>
    <t>Professional Development within Health and Social Care</t>
  </si>
  <si>
    <t>LCHS4010</t>
  </si>
  <si>
    <t>Psychology in Health and Social Care </t>
  </si>
  <si>
    <t>LCHS7000</t>
  </si>
  <si>
    <t>Social Epidemiology and Public Health Development </t>
  </si>
  <si>
    <t>LCHS7001</t>
  </si>
  <si>
    <t>Practice Based Research</t>
  </si>
  <si>
    <t>LCHS7002</t>
  </si>
  <si>
    <t>Health Care System Organisation and Leadership </t>
  </si>
  <si>
    <t>LCHS7003</t>
  </si>
  <si>
    <t>Community Care and Management of Longer Term Conditions </t>
  </si>
  <si>
    <t>LCHS7004</t>
  </si>
  <si>
    <t>Public Health and Social Care Dissertation  </t>
  </si>
  <si>
    <t>LCHS7005</t>
  </si>
  <si>
    <t>Service Integration and Partnership Working</t>
  </si>
  <si>
    <t>LCHS7006</t>
  </si>
  <si>
    <t>Quality Assurance and Service Improvements </t>
  </si>
  <si>
    <t>LCHS7007</t>
  </si>
  <si>
    <t>Population Health and Digital Health Promotion </t>
  </si>
  <si>
    <t>LCLM4001</t>
  </si>
  <si>
    <t>LCLM4002</t>
  </si>
  <si>
    <t xml:space="preserve">Digital Skills  </t>
  </si>
  <si>
    <t>LCLM4003</t>
  </si>
  <si>
    <t>Effective Team Working and Communication </t>
  </si>
  <si>
    <t>LCLM4004</t>
  </si>
  <si>
    <t>Problem Solving and Decision Making</t>
  </si>
  <si>
    <t>LCLM4005</t>
  </si>
  <si>
    <t>Employability and Career Development </t>
  </si>
  <si>
    <t>LCLM4006</t>
  </si>
  <si>
    <t>Enterprise and Entrepreneurship </t>
  </si>
  <si>
    <t>LCLM5001</t>
  </si>
  <si>
    <t>Understanding and Engaging Stakeholders</t>
  </si>
  <si>
    <t>LCLM5002</t>
  </si>
  <si>
    <t>Developing and Managing Individuals and Teams</t>
  </si>
  <si>
    <t>LCLM5003</t>
  </si>
  <si>
    <t>LCLM5004</t>
  </si>
  <si>
    <t>Managing Business Information</t>
  </si>
  <si>
    <t>LCLM5005</t>
  </si>
  <si>
    <t>Organisational Culture</t>
  </si>
  <si>
    <t>LCLM5006</t>
  </si>
  <si>
    <t>Developing Emotional Intelligence Skills</t>
  </si>
  <si>
    <t>LCMB7000</t>
  </si>
  <si>
    <t>Human Resource Management</t>
  </si>
  <si>
    <t>LCMB7001</t>
  </si>
  <si>
    <t>Marketing Management</t>
  </si>
  <si>
    <t>LCMB7002</t>
  </si>
  <si>
    <t>Financial Management</t>
  </si>
  <si>
    <t>LCMB7003</t>
  </si>
  <si>
    <t>Strategic Management</t>
  </si>
  <si>
    <t>LCMB7004</t>
  </si>
  <si>
    <t>Entrepreneurship  </t>
  </si>
  <si>
    <t>LCMB7005</t>
  </si>
  <si>
    <t>Corporate Finance</t>
  </si>
  <si>
    <t>LCMB7006 </t>
  </si>
  <si>
    <t>International Marketing </t>
  </si>
  <si>
    <t>LCMB7007</t>
  </si>
  <si>
    <t>Creativity, Innovation &amp; Intellectual Property  </t>
  </si>
  <si>
    <t>LCMB7008</t>
  </si>
  <si>
    <t>E-business Strategy  </t>
  </si>
  <si>
    <t>LCMB7009</t>
  </si>
  <si>
    <t>Business Decision Making  </t>
  </si>
  <si>
    <t>LCMB7010</t>
  </si>
  <si>
    <t>Digital Marketing  </t>
  </si>
  <si>
    <t>LCMB7011 </t>
  </si>
  <si>
    <t>Managing People  </t>
  </si>
  <si>
    <t>LCMB7012</t>
  </si>
  <si>
    <t>Banking Financial Management &amp; Financial Markets  </t>
  </si>
  <si>
    <t>LCMB7013</t>
  </si>
  <si>
    <t>Managing Performance</t>
  </si>
  <si>
    <t>LCMB7014 </t>
  </si>
  <si>
    <t>International Business  </t>
  </si>
  <si>
    <t>LCMB7020</t>
  </si>
  <si>
    <t>Dissertation </t>
  </si>
  <si>
    <t>LCMB7021</t>
  </si>
  <si>
    <t>Integrated Case Study    </t>
  </si>
  <si>
    <t>LCMB7022</t>
  </si>
  <si>
    <t>Business Development Proposal</t>
  </si>
  <si>
    <t>Rate Per Script</t>
  </si>
  <si>
    <t>Comments</t>
  </si>
  <si>
    <t>No. of scripts</t>
  </si>
  <si>
    <t>Moderation</t>
  </si>
  <si>
    <t>Component Code</t>
  </si>
  <si>
    <t>Name</t>
  </si>
  <si>
    <t>Marking Rate</t>
  </si>
  <si>
    <t>Emergent Leadership Skills for the Workplace (100%)</t>
  </si>
  <si>
    <t>Leading and Implementing Workplace Change (100%)</t>
  </si>
  <si>
    <t>Strategic Management for SMEs (100%)</t>
  </si>
  <si>
    <t>Emerging Trends (100%)</t>
  </si>
  <si>
    <t>Cloud Computing Administration (100%)</t>
  </si>
  <si>
    <t>Advanced Cyber Security (100%)</t>
  </si>
  <si>
    <t>Health, Wellbeing and Sustainable Development (100%)</t>
  </si>
  <si>
    <t>Software Solutions for Business (100%)</t>
  </si>
  <si>
    <t>Financial Management (100%)</t>
  </si>
  <si>
    <t>Strategic Management (100%)</t>
  </si>
  <si>
    <t>Corporate Finance (100%)</t>
  </si>
  <si>
    <t>International Marketing (100%)</t>
  </si>
  <si>
    <t>Digital Marketing (100%)</t>
  </si>
  <si>
    <t>Managing People (100%)</t>
  </si>
  <si>
    <t>Managing Performance (100%)</t>
  </si>
  <si>
    <t>International Business (100%)</t>
  </si>
  <si>
    <t>Dissertation (100%)</t>
  </si>
  <si>
    <t>Health Care System Organisation and Leadership (100%)</t>
  </si>
  <si>
    <t>Public Health and Social Care Dissertation (100%)</t>
  </si>
  <si>
    <t>LCBB4001 C1</t>
  </si>
  <si>
    <t>Accounting Fundamentals (50%)</t>
  </si>
  <si>
    <t>LCBB4002 C1</t>
  </si>
  <si>
    <t>Community Engagement  (50%)</t>
  </si>
  <si>
    <t>LCBB4003 C1</t>
  </si>
  <si>
    <t>LCBB4004 C1</t>
  </si>
  <si>
    <t>Marketing Fundamentals  (30%)</t>
  </si>
  <si>
    <t>LCBB4006 C1</t>
  </si>
  <si>
    <t>Academic Skills  (25%)</t>
  </si>
  <si>
    <t>LCBB4007 C1</t>
  </si>
  <si>
    <t>Introduction to Business (30%)</t>
  </si>
  <si>
    <t>LCBB4008 C1</t>
  </si>
  <si>
    <t>Introduction to Leadership &amp; Management  (25%)</t>
  </si>
  <si>
    <t>LCBB4009 C1</t>
  </si>
  <si>
    <t>Understanding Organisational Structure and Culture  (25%)</t>
  </si>
  <si>
    <t>LCBB4010 C1</t>
  </si>
  <si>
    <t>Global Business environment  (25%)</t>
  </si>
  <si>
    <t>LCBB4011 C1</t>
  </si>
  <si>
    <t>Community Emgagement  (25%)</t>
  </si>
  <si>
    <t>LCBB5000 C1</t>
  </si>
  <si>
    <t>Data Handling &amp; Business Intelligence  (25%)</t>
  </si>
  <si>
    <t>LCBB5001 C1</t>
  </si>
  <si>
    <t>Entrepreneurship  (50%)</t>
  </si>
  <si>
    <t>LCBB5004 C1</t>
  </si>
  <si>
    <t>Managing People (50%)</t>
  </si>
  <si>
    <t>LCBB5005 C1</t>
  </si>
  <si>
    <t>Project Management (50%)</t>
  </si>
  <si>
    <t>LCBB5008 C1</t>
  </si>
  <si>
    <t>Management Economics (50%)</t>
  </si>
  <si>
    <t>LCBB5009 C1</t>
  </si>
  <si>
    <t>Management Accounting  (30%)</t>
  </si>
  <si>
    <t>LCBB6000 C1</t>
  </si>
  <si>
    <t>Dissertation (Proposal)  (10%)</t>
  </si>
  <si>
    <t>LCBB6001 C1</t>
  </si>
  <si>
    <t>International Business Communications  (50%)</t>
  </si>
  <si>
    <t>LCBB6002 C1</t>
  </si>
  <si>
    <t>International Financial Management  (30%)</t>
  </si>
  <si>
    <t>LCBB6003 C1</t>
  </si>
  <si>
    <t>Leadership and Management Theory Practice  (50%)</t>
  </si>
  <si>
    <t>LCBB6004 C1</t>
  </si>
  <si>
    <t>Strategic Management and Sustainability  (50%)</t>
  </si>
  <si>
    <t>ECEY4001 C1</t>
  </si>
  <si>
    <t>Human Development (50%)</t>
  </si>
  <si>
    <t>ECEY4008 C1</t>
  </si>
  <si>
    <t>Developing effective study skills (50%)</t>
  </si>
  <si>
    <t>ECEY4009 C1</t>
  </si>
  <si>
    <t>Professional Practitioner (50%)</t>
  </si>
  <si>
    <t>BMSW5101 C1</t>
  </si>
  <si>
    <t>Developing Workplace Critical Thinking  (25%)</t>
  </si>
  <si>
    <t>BMSW5102 C1</t>
  </si>
  <si>
    <t>Developing Relationships and Workplace Achievement  (50%)</t>
  </si>
  <si>
    <t>BMSW5103 C1</t>
  </si>
  <si>
    <t>Understanding and Engaging in the Customer Experience  (75%)</t>
  </si>
  <si>
    <t>BMSW5104 C1</t>
  </si>
  <si>
    <t>Managing Projects in the Organisation (25%)</t>
  </si>
  <si>
    <t>BMSW5105 C1</t>
  </si>
  <si>
    <t>Workplace Culture and its Impact on Organisational Efficiency (75%)</t>
  </si>
  <si>
    <t>BMSW5106 C1</t>
  </si>
  <si>
    <t>Knowledge and Information Management Skills For The Workplace (75%)</t>
  </si>
  <si>
    <t>BMSW6102 C1</t>
  </si>
  <si>
    <t>Developing Innovation and Creativity for Business Advantage  (50%)</t>
  </si>
  <si>
    <t>BMSW6105 C1</t>
  </si>
  <si>
    <t>Coaching and Mentoring Skills for the Workplace  (25%)</t>
  </si>
  <si>
    <t>BMSW6106 C1</t>
  </si>
  <si>
    <t>Developing Emotional Intelligence Skills for the Workplace  (15%)</t>
  </si>
  <si>
    <t>LCLM5002 C1</t>
  </si>
  <si>
    <t>Developing and Managing Individuals and Teams (50%)</t>
  </si>
  <si>
    <t>LCLM5003 C1</t>
  </si>
  <si>
    <t>LCLM5004 C1</t>
  </si>
  <si>
    <t>Managing Business Information (50%)</t>
  </si>
  <si>
    <t>LCLM5005 C1</t>
  </si>
  <si>
    <t>Organisational Culture (50%)</t>
  </si>
  <si>
    <t>LCLM5006 C1</t>
  </si>
  <si>
    <t>Developing Emotional Intelligence Skills (50%)</t>
  </si>
  <si>
    <t>ACCA5019 C1</t>
  </si>
  <si>
    <t>ACCA5023 C1</t>
  </si>
  <si>
    <t>ACCA5024 C1</t>
  </si>
  <si>
    <t>ACCA5029 C1</t>
  </si>
  <si>
    <t>Network Programmability  (50%)</t>
  </si>
  <si>
    <t>ACCA5033 C1</t>
  </si>
  <si>
    <t>Changemakers: Creativity and Value Creation (50%)</t>
  </si>
  <si>
    <t>ACCA5034 C1</t>
  </si>
  <si>
    <t>Data Security and Compliance  (50%)</t>
  </si>
  <si>
    <t>ACCA5036 C1</t>
  </si>
  <si>
    <t>Scripting and Programming Concepts (50%)</t>
  </si>
  <si>
    <t>ACCA6020 C1</t>
  </si>
  <si>
    <t>Independent Project  (15%)</t>
  </si>
  <si>
    <t>ACCA6022 C1</t>
  </si>
  <si>
    <t>Switching, Routing and Wireless (75%)</t>
  </si>
  <si>
    <t>ACCB4017 C1</t>
  </si>
  <si>
    <t>Software Development (50%)</t>
  </si>
  <si>
    <t>BMHP5003 C1</t>
  </si>
  <si>
    <t>Introduction to Physiology  (50%)</t>
  </si>
  <si>
    <t>BMHP5004 C1</t>
  </si>
  <si>
    <t>Children Young People and Families  (50%)</t>
  </si>
  <si>
    <t>BMHP5005 C1</t>
  </si>
  <si>
    <t>Introduction to Research (90%)</t>
  </si>
  <si>
    <t>BMHP5014 C1</t>
  </si>
  <si>
    <t>BMHP5015 C1</t>
  </si>
  <si>
    <t>Changemakers: Building your Personal Brand for Sustainable Employment (50%)</t>
  </si>
  <si>
    <t>BMHP5016 C1</t>
  </si>
  <si>
    <t>Principles of Health and Social Care (50%)</t>
  </si>
  <si>
    <t>BMHP5023 C1</t>
  </si>
  <si>
    <t>BMHP6006 C1</t>
  </si>
  <si>
    <t>Mental Disorders and Psychopathology  (50%)</t>
  </si>
  <si>
    <t>BMHP6009 C1</t>
  </si>
  <si>
    <t>Living with Care: The Older Person (50%)</t>
  </si>
  <si>
    <t>BMHP6020 C1</t>
  </si>
  <si>
    <t>Independent Project  (85%)</t>
  </si>
  <si>
    <t>BMHP6022 C1</t>
  </si>
  <si>
    <t>Community Care and Development (50%)</t>
  </si>
  <si>
    <t>LCLM4001 C1</t>
  </si>
  <si>
    <t>Academic Skills  (20%)</t>
  </si>
  <si>
    <t>LCLM4002 C1</t>
  </si>
  <si>
    <t>Digital Skills   (50%)</t>
  </si>
  <si>
    <t>LCLM4003 C1</t>
  </si>
  <si>
    <t>LCLM4004 C1</t>
  </si>
  <si>
    <t>Problem Solving and Decision Making (50%)</t>
  </si>
  <si>
    <t>LCLM4005 C1</t>
  </si>
  <si>
    <t>Employability and Career Development  (50%)</t>
  </si>
  <si>
    <t>LCLM4006 C1</t>
  </si>
  <si>
    <t>Enterprise and Entrepreneurship  (50%)</t>
  </si>
  <si>
    <t>ACCA4019 C1</t>
  </si>
  <si>
    <t>Analysing and Solving Problems  (50%)</t>
  </si>
  <si>
    <t>ACCA4022 C1</t>
  </si>
  <si>
    <t>Computer Architecture and Operating Systems (50%)</t>
  </si>
  <si>
    <t>ACCA4023 C1</t>
  </si>
  <si>
    <t>Introduction to Web and Database Concepts (50%)</t>
  </si>
  <si>
    <t>ACCA4024 C1</t>
  </si>
  <si>
    <t>Networks and Cyber Security Essentials (50%)</t>
  </si>
  <si>
    <t>ACCA4025 C1</t>
  </si>
  <si>
    <t>Learning in the Digital Era (50%)</t>
  </si>
  <si>
    <t>LCHS4001 C1</t>
  </si>
  <si>
    <t>Academic and Employability Skills  (50%)</t>
  </si>
  <si>
    <t>LCHS4003 C1</t>
  </si>
  <si>
    <t>Introduction to Health and Social Care (50%)</t>
  </si>
  <si>
    <t>LCHS4007 C1</t>
  </si>
  <si>
    <t>Digital Skills and Research Methods (50%)</t>
  </si>
  <si>
    <t>LCHS4008 C1</t>
  </si>
  <si>
    <t>Introduction to Public Health (50%)</t>
  </si>
  <si>
    <t>LCHS4009 C1</t>
  </si>
  <si>
    <t>Professional Development within Health and Social Care (30%)</t>
  </si>
  <si>
    <t>LCHS4010 C1</t>
  </si>
  <si>
    <t>Psychology in Health and Social Care  (50%)</t>
  </si>
  <si>
    <t>LCMB7000 C1</t>
  </si>
  <si>
    <t>LCMB7001 C1</t>
  </si>
  <si>
    <t>Marketing Management (75%)</t>
  </si>
  <si>
    <t>LCMB7007 C1</t>
  </si>
  <si>
    <t>LCMB7009 C1</t>
  </si>
  <si>
    <t>LCHS7000 C1</t>
  </si>
  <si>
    <t>Social Epidemiology and Public Health Development  (50%)</t>
  </si>
  <si>
    <t>LCHS7001 C1</t>
  </si>
  <si>
    <t>Practice Based Research (50%)</t>
  </si>
  <si>
    <t>LCHS7003 C1</t>
  </si>
  <si>
    <t>Community Care and Management of Longer Term Conditions  (50%)</t>
  </si>
  <si>
    <t>LCHS7005 C1</t>
  </si>
  <si>
    <t>LCHS7006 C1</t>
  </si>
  <si>
    <t>LCHS7007 C1</t>
  </si>
  <si>
    <t>LCBB4001 C2</t>
  </si>
  <si>
    <t>LCBB4002 C2</t>
  </si>
  <si>
    <t>Community Engagement (50%)</t>
  </si>
  <si>
    <t>LCBB4003 C2</t>
  </si>
  <si>
    <t>LCBB4004 C2</t>
  </si>
  <si>
    <t>Marketing Fundamentals (70%)</t>
  </si>
  <si>
    <t>LCBB4006 C2</t>
  </si>
  <si>
    <t>Academic Skills (75%)</t>
  </si>
  <si>
    <t>LCBB4007 C2</t>
  </si>
  <si>
    <t>Introduction to Business (70%)</t>
  </si>
  <si>
    <t>LCBB4008 C2</t>
  </si>
  <si>
    <t>Introduction to Leadership &amp; Management (75%)</t>
  </si>
  <si>
    <t>LCBB4009 C2</t>
  </si>
  <si>
    <t>Understanding Organisational Structure and Culture (75%)</t>
  </si>
  <si>
    <t>LCBB4010 C2</t>
  </si>
  <si>
    <t>Global Business environment (75%)</t>
  </si>
  <si>
    <t>LCBB4011 C2</t>
  </si>
  <si>
    <t>Community Emgagement (75%)</t>
  </si>
  <si>
    <t>LCBB5000 C2</t>
  </si>
  <si>
    <t>Data Handling &amp; Business Intelligence (75%)</t>
  </si>
  <si>
    <t>LCBB5001 C2</t>
  </si>
  <si>
    <t>LCBB5004 C2</t>
  </si>
  <si>
    <t>LCBB5005 C2</t>
  </si>
  <si>
    <t>LCBB5008 C2</t>
  </si>
  <si>
    <t>LCBB5009 C2</t>
  </si>
  <si>
    <t>Management Accounting  (70%)</t>
  </si>
  <si>
    <t>LCBB6000 C2</t>
  </si>
  <si>
    <t>Dissertation (Proposal) (90%)</t>
  </si>
  <si>
    <t>LCBB6001 C2</t>
  </si>
  <si>
    <t>International Business Communications (50%)</t>
  </si>
  <si>
    <t>LCBB6002 C2</t>
  </si>
  <si>
    <t>International Financial Management (70%)</t>
  </si>
  <si>
    <t>LCBB6003 C2</t>
  </si>
  <si>
    <t>Leadership and Management Theory Practice (50%)</t>
  </si>
  <si>
    <t>LCBB6004 C2</t>
  </si>
  <si>
    <t>Strategic Management and Sustainability (50%)</t>
  </si>
  <si>
    <t>ECEY4001 C2</t>
  </si>
  <si>
    <t>ECEY4008 C2</t>
  </si>
  <si>
    <t>ECEY4009 C2</t>
  </si>
  <si>
    <t>BMSW5101 C2</t>
  </si>
  <si>
    <t>Developing Workplace Critical Thinking (25%)</t>
  </si>
  <si>
    <t>BMSW5102 C2</t>
  </si>
  <si>
    <t>Developing Relationships and Workplace Achievement (50%)</t>
  </si>
  <si>
    <t>BMSW5103 C2</t>
  </si>
  <si>
    <t>Understanding and Engaging in the Customer Experience (25%)</t>
  </si>
  <si>
    <t>BMSW5104 C2</t>
  </si>
  <si>
    <t>Managing Projects in the Organisation (75%)</t>
  </si>
  <si>
    <t>BMSW5105 C2</t>
  </si>
  <si>
    <t>Workplace Culture and its Impact on Organisational Efficiency (25%)</t>
  </si>
  <si>
    <t>BMSW5106 C2</t>
  </si>
  <si>
    <t>Knowledge and Information Management Skills For The Workplace (25%)</t>
  </si>
  <si>
    <t>BMSW6102 C2</t>
  </si>
  <si>
    <t>Developing Innovation and Creativity for Business Advantage (50%)</t>
  </si>
  <si>
    <t>BMSW6105 C2</t>
  </si>
  <si>
    <t>Coaching and Mentoring Skills for the Workplace (25%)</t>
  </si>
  <si>
    <t>BMSW6106 C2</t>
  </si>
  <si>
    <t>Developing Emotional Intelligence Skills for the Workplace (25%)</t>
  </si>
  <si>
    <t>LCLM5002 C2</t>
  </si>
  <si>
    <t>LCLM5003 C2</t>
  </si>
  <si>
    <t>LCLM5004 C2</t>
  </si>
  <si>
    <t>LCLM5005 C2</t>
  </si>
  <si>
    <t>LCLM5006 C2</t>
  </si>
  <si>
    <t>ACCA5019 C2</t>
  </si>
  <si>
    <t>ACCA5023 C2</t>
  </si>
  <si>
    <t>ACCA5024 C2</t>
  </si>
  <si>
    <t>ACCA5029 C2</t>
  </si>
  <si>
    <t>Network Programmability (50%)</t>
  </si>
  <si>
    <t>ACCA5033 C2</t>
  </si>
  <si>
    <t>ACCA5034 C2</t>
  </si>
  <si>
    <t>ACCA5036 C2</t>
  </si>
  <si>
    <t>ACCA6020 C2</t>
  </si>
  <si>
    <t>ACCA6022 C2</t>
  </si>
  <si>
    <t>Switching, Routing and Wireless (25%)</t>
  </si>
  <si>
    <t>ACCB4017 C2</t>
  </si>
  <si>
    <t>BMHP5003 C2</t>
  </si>
  <si>
    <t>Introduction to Physiology (50%)</t>
  </si>
  <si>
    <t>BMHP5004 C2</t>
  </si>
  <si>
    <t>Children Young People and Families (50%)</t>
  </si>
  <si>
    <t>BMHP5005 C2</t>
  </si>
  <si>
    <t>Introduction to Research (10%)</t>
  </si>
  <si>
    <t>BMHP5014 C2</t>
  </si>
  <si>
    <t>BMHP5015 C2</t>
  </si>
  <si>
    <t>BMHP5016 C2</t>
  </si>
  <si>
    <t>BMHP5023 C2</t>
  </si>
  <si>
    <t>BMHP6006 C2</t>
  </si>
  <si>
    <t>Mental Disorders and Psychopathology (50%)</t>
  </si>
  <si>
    <t>BMHP6009 C2</t>
  </si>
  <si>
    <t>BMHP6020 C2</t>
  </si>
  <si>
    <t>Independent Project (15%)</t>
  </si>
  <si>
    <t>BMHP6022 C2</t>
  </si>
  <si>
    <t>LCLM4001 C2</t>
  </si>
  <si>
    <t>Academic Skills (30%)</t>
  </si>
  <si>
    <t>LCLM4002 C2</t>
  </si>
  <si>
    <t>Digital Skills (25%)</t>
  </si>
  <si>
    <t>LCLM4003 C2</t>
  </si>
  <si>
    <t>LCLM4004 C2</t>
  </si>
  <si>
    <t>LCLM4005 C2</t>
  </si>
  <si>
    <t>Employability and Career Development (50%)</t>
  </si>
  <si>
    <t>LCLM4006 C2</t>
  </si>
  <si>
    <t>Enterprise and Entrepreneurship (50%)</t>
  </si>
  <si>
    <t>ACCA4019 C2</t>
  </si>
  <si>
    <t>Analysing and Solving Problems (50%)</t>
  </si>
  <si>
    <t>ACCA4022 C2</t>
  </si>
  <si>
    <t>ACCA4023 C2</t>
  </si>
  <si>
    <t>ACCA4024 C2</t>
  </si>
  <si>
    <t>ACCA4025 C2</t>
  </si>
  <si>
    <t>LCHS4001 C2</t>
  </si>
  <si>
    <t>Academic and Employability Skills (50%)</t>
  </si>
  <si>
    <t>LCHS4003 C2</t>
  </si>
  <si>
    <t>LCHS4007 C2</t>
  </si>
  <si>
    <t>LCHS4008 C2</t>
  </si>
  <si>
    <t>LCHS4009 C2</t>
  </si>
  <si>
    <t>Professional Development within Health and Social Care (70%)</t>
  </si>
  <si>
    <t>LCHS4010 C2</t>
  </si>
  <si>
    <t>Psychology in Health and Social Care (50%)</t>
  </si>
  <si>
    <t>LCMB7000 C2</t>
  </si>
  <si>
    <t>LCMB7001 C2</t>
  </si>
  <si>
    <t>Marketing Management (25%)</t>
  </si>
  <si>
    <t>LCMB7007 C2</t>
  </si>
  <si>
    <t>LCMB7009 C2</t>
  </si>
  <si>
    <t>LCHS7000 C2</t>
  </si>
  <si>
    <t>Social Epidemiology and Public Health Development (50%)</t>
  </si>
  <si>
    <t>LCHS7001 C2</t>
  </si>
  <si>
    <t>LCHS7003 C2</t>
  </si>
  <si>
    <t>Community Care and Management of Longer Term Conditions (50%)</t>
  </si>
  <si>
    <t>LCHS7005 C2</t>
  </si>
  <si>
    <t>LCHS7006 C2</t>
  </si>
  <si>
    <t>LCHS7007 C2</t>
  </si>
  <si>
    <t>BMSW5101 C3</t>
  </si>
  <si>
    <t>BMSW6105 C3</t>
  </si>
  <si>
    <t>Coaching and Mentoring Skills for the Workplace (50%)</t>
  </si>
  <si>
    <t>BMSW6106 C3</t>
  </si>
  <si>
    <t>Developing Emotional Intelligence Skills for the Workplace (60%)</t>
  </si>
  <si>
    <t>LCLM4001 C3</t>
  </si>
  <si>
    <t>Academic Skills (50%)</t>
  </si>
  <si>
    <t>LCLM4002 C3</t>
  </si>
  <si>
    <t>LCLM4003 C3</t>
  </si>
  <si>
    <t>BMSW5101 C4</t>
  </si>
  <si>
    <t>An hourly rate for a lecturer includes preparation, delivery and assessment, therefore additional hours should not be paid for preparation and assessment.</t>
  </si>
  <si>
    <t>Assessments</t>
  </si>
  <si>
    <t>Abida Perveen</t>
  </si>
  <si>
    <t>Aliyu Sambo</t>
  </si>
  <si>
    <t>Besty Jose</t>
  </si>
  <si>
    <t>Colin Barr</t>
  </si>
  <si>
    <t>Chloe Harries</t>
  </si>
  <si>
    <t>Corey Street-Coffman</t>
  </si>
  <si>
    <t>Hamdi Hussain</t>
  </si>
  <si>
    <t>Khaza Ahmed</t>
  </si>
  <si>
    <t>Lucy Gilbert</t>
  </si>
  <si>
    <t>Mark Gallagher-Read</t>
  </si>
  <si>
    <t>Md Nazmul Hassan</t>
  </si>
  <si>
    <t>Richard Vernon</t>
  </si>
  <si>
    <t>Sujeewa Herath</t>
  </si>
  <si>
    <t>Vasilios Tavlaridis</t>
  </si>
  <si>
    <t>Yohan Mendis</t>
  </si>
  <si>
    <t>Timetabled Lecture</t>
  </si>
  <si>
    <t>Module Title</t>
  </si>
  <si>
    <t>To be completed by Admin.</t>
  </si>
  <si>
    <t>To be completed by Admin &amp; Assessments.</t>
  </si>
  <si>
    <r>
      <rPr>
        <b/>
        <sz val="16"/>
        <color theme="1"/>
        <rFont val="Calibri"/>
        <family val="2"/>
        <scheme val="minor"/>
      </rPr>
      <t>Pre-agreed Non-Teaching Activity</t>
    </r>
    <r>
      <rPr>
        <b/>
        <sz val="12"/>
        <color theme="1"/>
        <rFont val="Calibri"/>
        <family val="2"/>
        <scheme val="minor"/>
      </rPr>
      <t xml:space="preserve">
</t>
    </r>
    <r>
      <rPr>
        <sz val="12"/>
        <color theme="1"/>
        <rFont val="Calibri"/>
        <family val="2"/>
        <scheme val="minor"/>
      </rPr>
      <t>(Team/staff/module meetings, training, module lead, etc…)</t>
    </r>
  </si>
  <si>
    <r>
      <rPr>
        <b/>
        <sz val="16"/>
        <color theme="1"/>
        <rFont val="Calibri"/>
        <family val="2"/>
        <scheme val="minor"/>
      </rPr>
      <t>Pre-agreed non-teaching work with Admissions Team</t>
    </r>
    <r>
      <rPr>
        <b/>
        <sz val="12"/>
        <color theme="1"/>
        <rFont val="Calibri"/>
        <family val="2"/>
        <scheme val="minor"/>
      </rPr>
      <t xml:space="preserve">
</t>
    </r>
    <r>
      <rPr>
        <sz val="12"/>
        <color theme="1"/>
        <rFont val="Calibri"/>
        <family val="2"/>
        <scheme val="minor"/>
      </rPr>
      <t>(Interview, interview training sessions, etc...)</t>
    </r>
  </si>
  <si>
    <r>
      <rPr>
        <b/>
        <sz val="16"/>
        <color theme="1"/>
        <rFont val="Calibri"/>
        <family val="2"/>
        <scheme val="minor"/>
      </rPr>
      <t>Teaching Activity</t>
    </r>
    <r>
      <rPr>
        <b/>
        <sz val="12"/>
        <color theme="1"/>
        <rFont val="Calibri"/>
        <family val="2"/>
        <scheme val="minor"/>
      </rPr>
      <t xml:space="preserve">
</t>
    </r>
    <r>
      <rPr>
        <sz val="12"/>
        <color theme="1"/>
        <rFont val="Calibri"/>
        <family val="2"/>
        <scheme val="minor"/>
      </rPr>
      <t>(Timetabled lecture, dissertation supervision &amp; resit/rework support)</t>
    </r>
  </si>
  <si>
    <r>
      <t xml:space="preserve">Hourly Rate (inc. Holiday Pay): </t>
    </r>
    <r>
      <rPr>
        <sz val="12"/>
        <color theme="1"/>
        <rFont val="Calibri"/>
        <family val="2"/>
        <scheme val="minor"/>
      </rPr>
      <t>£40</t>
    </r>
  </si>
  <si>
    <r>
      <t>Hourly Rate (inc. Holiday Pay):</t>
    </r>
    <r>
      <rPr>
        <sz val="12"/>
        <color theme="1"/>
        <rFont val="Calibri"/>
        <family val="2"/>
        <scheme val="minor"/>
      </rPr>
      <t xml:space="preserve"> £40</t>
    </r>
  </si>
  <si>
    <t>To be completed by Admin and Admissions.</t>
  </si>
  <si>
    <t>Dissertation Supervision</t>
  </si>
  <si>
    <t>Admissions Training Session</t>
  </si>
  <si>
    <t>Academic Support</t>
  </si>
  <si>
    <t>All Staff Meeting</t>
  </si>
  <si>
    <t>Mentor Meeting</t>
  </si>
  <si>
    <t>Module Update/Content Development</t>
  </si>
  <si>
    <t>Team Meeting</t>
  </si>
  <si>
    <t>Module Lead Time</t>
  </si>
  <si>
    <t>Student Interviews/Admissions</t>
  </si>
  <si>
    <t xml:space="preserve">Module Meeting </t>
  </si>
  <si>
    <t>Marking Assignment</t>
  </si>
  <si>
    <t>Marking Dissertation</t>
  </si>
  <si>
    <t>Marking Exam</t>
  </si>
  <si>
    <t>Marking Presentation</t>
  </si>
  <si>
    <t>Assignment Moderation</t>
  </si>
  <si>
    <t>Dissertation Moderation</t>
  </si>
  <si>
    <t>Exam Moderation</t>
  </si>
  <si>
    <t>Presentation Moderation</t>
  </si>
  <si>
    <t>Training/CPD (please add details here)</t>
  </si>
  <si>
    <t>Teaching / Non-Teaching</t>
  </si>
  <si>
    <t>Yes</t>
  </si>
  <si>
    <r>
      <rPr>
        <b/>
        <sz val="16"/>
        <color theme="1"/>
        <rFont val="Calibri"/>
        <family val="2"/>
        <scheme val="minor"/>
      </rPr>
      <t>Marking</t>
    </r>
    <r>
      <rPr>
        <sz val="12"/>
        <color theme="1"/>
        <rFont val="Calibri"/>
        <family val="2"/>
        <scheme val="minor"/>
      </rPr>
      <t xml:space="preserve">
(Assignments, dissertations, projects, exams, etc...)</t>
    </r>
  </si>
  <si>
    <t>Project Moderation</t>
  </si>
  <si>
    <t>Marking Project</t>
  </si>
  <si>
    <r>
      <rPr>
        <b/>
        <sz val="16"/>
        <color theme="1"/>
        <rFont val="Calibri"/>
        <family val="2"/>
        <scheme val="minor"/>
      </rPr>
      <t>Other Marking</t>
    </r>
    <r>
      <rPr>
        <b/>
        <sz val="12"/>
        <color theme="1"/>
        <rFont val="Calibri"/>
        <family val="2"/>
        <scheme val="minor"/>
      </rPr>
      <t xml:space="preserve">
</t>
    </r>
    <r>
      <rPr>
        <sz val="12"/>
        <color theme="1"/>
        <rFont val="Calibri"/>
        <family val="2"/>
        <scheme val="minor"/>
      </rPr>
      <t>(Moderation, etc...)</t>
    </r>
  </si>
  <si>
    <t>Resit/Rework Support</t>
  </si>
  <si>
    <t>Total Teaching Hours:</t>
  </si>
  <si>
    <t>Total Additional Payment:</t>
  </si>
  <si>
    <t>Awards Ceremony</t>
  </si>
  <si>
    <t>Jakub Ceglarz</t>
  </si>
  <si>
    <t>Academic Success Session</t>
  </si>
  <si>
    <t>No. Scripts</t>
  </si>
  <si>
    <t>Business and Web Management (50%)</t>
  </si>
  <si>
    <t>Network Operating Systems and Services (50%)</t>
  </si>
  <si>
    <t>Advanced Networking (75%)</t>
  </si>
  <si>
    <t>Effective Team Working and Communication (20%)</t>
  </si>
  <si>
    <t>Human Resource Management (50%)</t>
  </si>
  <si>
    <t>Entrepreneurship (100%)</t>
  </si>
  <si>
    <t>Creativity, Innovation &amp; Intellectual Property  (50%)</t>
  </si>
  <si>
    <t>E-business Strategy  (100%)</t>
  </si>
  <si>
    <t>Business Decision Making  (75%)</t>
  </si>
  <si>
    <t xml:space="preserve">Banking Financial Management &amp; Financial Markets (100%) </t>
  </si>
  <si>
    <t>Integrated Case Study (100%)</t>
  </si>
  <si>
    <t>Business Development Proposal (100%)</t>
  </si>
  <si>
    <t>Advanced Networking (25%)</t>
  </si>
  <si>
    <t>Understanding and Engaging Stakeholders (100%)</t>
  </si>
  <si>
    <t>Service Integration and Partnership Working (50%)</t>
  </si>
  <si>
    <t>Quality Assurance and Service Improvements (50%)</t>
  </si>
  <si>
    <t>Population Health and Digital Health Promotion (25%)</t>
  </si>
  <si>
    <t>Introducing the Modern Workplace (50%)</t>
  </si>
  <si>
    <t>Entrepreneurship (50%)</t>
  </si>
  <si>
    <t>Effective Team Working and Communication (30%)</t>
  </si>
  <si>
    <t>Creativity, Innovation &amp; Intellectual Property (50%)</t>
  </si>
  <si>
    <t>Business Decision Making (25%)</t>
  </si>
  <si>
    <t>Quality Assurance and Service Improvements (50%)</t>
  </si>
  <si>
    <t>Population Health and Digital Health Promotion (25%)</t>
  </si>
  <si>
    <t>Effective Team Working and Communication (50%)</t>
  </si>
  <si>
    <t>Population Health and Digital Health Promotion (50%)</t>
  </si>
  <si>
    <t>LCHS7007 C3</t>
  </si>
  <si>
    <t>LCMB7023</t>
  </si>
  <si>
    <t>Human Capital Management</t>
  </si>
  <si>
    <t>LCMB7026</t>
  </si>
  <si>
    <t>International Marketing: Principles and Practice</t>
  </si>
  <si>
    <t>LCBM7024</t>
  </si>
  <si>
    <t>LCBM7034</t>
  </si>
  <si>
    <t>International Business Concepts</t>
  </si>
  <si>
    <t>LCMB7023 C1</t>
  </si>
  <si>
    <t>LCMB7023 C2</t>
  </si>
  <si>
    <t>LCBM7024 C2</t>
  </si>
  <si>
    <t>LCBM7024 C1</t>
  </si>
  <si>
    <t>Human Capital Management (50%)</t>
  </si>
  <si>
    <t>International Marketing: Principles and Practice (100%)</t>
  </si>
  <si>
    <t>Marketing Management (50%)</t>
  </si>
  <si>
    <t>International Business Concepts (100%)</t>
  </si>
  <si>
    <t>BMHP5021</t>
  </si>
  <si>
    <t>Protecting and Supporting Families in the Health and Care</t>
  </si>
  <si>
    <t>BMHP5021 C2</t>
  </si>
  <si>
    <t>BMHP5021 C1</t>
  </si>
  <si>
    <t>Protecting and Supporting Families in the Health and Care (50%)</t>
  </si>
  <si>
    <t>ACCA5026</t>
  </si>
  <si>
    <t>Databases and Application Development</t>
  </si>
  <si>
    <t>Databases and Application Development (100%)</t>
  </si>
  <si>
    <t>Matthew Brian</t>
  </si>
  <si>
    <t>Acdemic and Employability meeting</t>
  </si>
  <si>
    <t>Academic skills meeting</t>
  </si>
  <si>
    <t>Panotpto Training</t>
  </si>
  <si>
    <t>Academic and Employbility meeting</t>
  </si>
  <si>
    <t xml:space="preserve">Matthew Brian </t>
  </si>
  <si>
    <t>42 Hartslade, Lichfield. WS14 9RH.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</si>
</sst>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£&quot;#,##0;[Red]\-&quot;£&quot;#,##0"/>
    <numFmt numFmtId="8" formatCode="&quot;£&quot;#,##0.00;[Red]\-&quot;£&quot;#,##0.00"/>
    <numFmt numFmtId="164" formatCode="[$-F800]dddd\,\ mmmm\ dd\,\ yyyy"/>
    <numFmt numFmtId="165" formatCode="&quot;£&quot;#,##0.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u/>
      <sz val="48"/>
      <color theme="1"/>
      <name val="Calibri"/>
      <family val="2"/>
      <scheme val="minor"/>
    </font>
    <font>
      <b/>
      <sz val="19"/>
      <color theme="1"/>
      <name val="Calibri"/>
      <family val="2"/>
      <scheme val="minor"/>
    </font>
    <font>
      <sz val="18"/>
      <color theme="1"/>
      <name val="Freestyle Script"/>
      <family val="4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/>
      <right/>
      <top style="thick">
        <color rgb="FFFFC000"/>
      </top>
      <bottom/>
      <diagonal/>
    </border>
    <border>
      <left/>
      <right/>
      <top/>
      <bottom style="thick">
        <color rgb="FFFFC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</borders>
  <cellStyleXfs count="1">
    <xf numFmtId="0" fontId="0" fillId="0" borderId="0"/>
  </cellStyleXfs>
  <cellXfs count="141">
    <xf numFmtId="0" fontId="0" fillId="0" borderId="0" xfId="0"/>
    <xf numFmtId="14" fontId="0" fillId="0" borderId="0" xfId="0" applyNumberFormat="1"/>
    <xf numFmtId="0" fontId="1" fillId="0" borderId="0" xfId="0" applyFont="1"/>
    <xf numFmtId="14" fontId="8" fillId="0" borderId="1" xfId="0" applyNumberFormat="1" applyFont="1" applyBorder="1"/>
    <xf numFmtId="0" fontId="4" fillId="0" borderId="1" xfId="0" applyFont="1" applyBorder="1"/>
    <xf numFmtId="0" fontId="5" fillId="0" borderId="0" xfId="0" applyFont="1"/>
    <xf numFmtId="0" fontId="7" fillId="0" borderId="0" xfId="0" applyFont="1" applyAlignment="1">
      <alignment horizontal="right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Protection="1">
      <protection locked="0"/>
    </xf>
    <xf numFmtId="14" fontId="8" fillId="0" borderId="0" xfId="0" applyNumberFormat="1" applyFont="1"/>
    <xf numFmtId="0" fontId="4" fillId="0" borderId="0" xfId="0" applyFont="1"/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2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0" fontId="8" fillId="0" borderId="0" xfId="0" applyFont="1" applyAlignment="1">
      <alignment horizontal="right" vertical="center"/>
    </xf>
    <xf numFmtId="2" fontId="4" fillId="0" borderId="0" xfId="0" applyNumberFormat="1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165" fontId="4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right"/>
    </xf>
    <xf numFmtId="2" fontId="10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right"/>
    </xf>
    <xf numFmtId="0" fontId="4" fillId="4" borderId="1" xfId="0" applyFont="1" applyFill="1" applyBorder="1" applyAlignment="1" applyProtection="1">
      <alignment horizontal="center"/>
      <protection locked="0"/>
    </xf>
    <xf numFmtId="0" fontId="4" fillId="4" borderId="1" xfId="0" applyFont="1" applyFill="1" applyBorder="1" applyProtection="1">
      <protection locked="0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right"/>
    </xf>
    <xf numFmtId="165" fontId="4" fillId="0" borderId="0" xfId="0" applyNumberFormat="1" applyFont="1" applyAlignment="1">
      <alignment horizontal="center" vertical="center"/>
    </xf>
    <xf numFmtId="2" fontId="13" fillId="2" borderId="1" xfId="0" applyNumberFormat="1" applyFont="1" applyFill="1" applyBorder="1" applyAlignment="1">
      <alignment horizontal="center" vertical="center"/>
    </xf>
    <xf numFmtId="165" fontId="13" fillId="2" borderId="1" xfId="0" applyNumberFormat="1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6" fontId="1" fillId="0" borderId="17" xfId="0" applyNumberFormat="1" applyFont="1" applyBorder="1" applyAlignment="1">
      <alignment horizontal="center" vertical="center"/>
    </xf>
    <xf numFmtId="165" fontId="1" fillId="0" borderId="17" xfId="0" applyNumberFormat="1" applyFont="1" applyBorder="1" applyAlignment="1">
      <alignment horizontal="center" vertical="center"/>
    </xf>
    <xf numFmtId="0" fontId="1" fillId="0" borderId="17" xfId="0" applyFont="1" applyBorder="1"/>
    <xf numFmtId="0" fontId="0" fillId="0" borderId="17" xfId="0" applyBorder="1" applyAlignment="1">
      <alignment horizontal="center" vertical="center"/>
    </xf>
    <xf numFmtId="6" fontId="0" fillId="0" borderId="17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8" fontId="0" fillId="0" borderId="17" xfId="0" applyNumberForma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4" fillId="5" borderId="2" xfId="0" applyFon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horizontal="center" vertical="center"/>
      <protection locked="0"/>
    </xf>
    <xf numFmtId="165" fontId="0" fillId="0" borderId="18" xfId="0" applyNumberFormat="1" applyBorder="1" applyAlignment="1">
      <alignment horizontal="center" vertical="center"/>
    </xf>
    <xf numFmtId="8" fontId="0" fillId="0" borderId="18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4" fontId="4" fillId="3" borderId="2" xfId="0" applyNumberFormat="1" applyFont="1" applyFill="1" applyBorder="1" applyAlignment="1">
      <alignment horizontal="center" vertical="center" wrapText="1"/>
    </xf>
    <xf numFmtId="14" fontId="4" fillId="3" borderId="8" xfId="0" applyNumberFormat="1" applyFont="1" applyFill="1" applyBorder="1" applyAlignment="1">
      <alignment horizontal="center" vertical="center" wrapText="1"/>
    </xf>
    <xf numFmtId="14" fontId="4" fillId="3" borderId="3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3" borderId="2" xfId="0" applyFont="1" applyFill="1" applyBorder="1" applyAlignment="1">
      <alignment horizontal="right" vertical="center"/>
    </xf>
    <xf numFmtId="0" fontId="7" fillId="3" borderId="8" xfId="0" applyFont="1" applyFill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14" fontId="8" fillId="3" borderId="2" xfId="0" applyNumberFormat="1" applyFont="1" applyFill="1" applyBorder="1" applyAlignment="1">
      <alignment horizontal="center" vertical="center" wrapText="1"/>
    </xf>
    <xf numFmtId="14" fontId="8" fillId="3" borderId="8" xfId="0" applyNumberFormat="1" applyFont="1" applyFill="1" applyBorder="1" applyAlignment="1">
      <alignment horizontal="center" vertical="center" wrapText="1"/>
    </xf>
    <xf numFmtId="14" fontId="8" fillId="3" borderId="3" xfId="0" applyNumberFormat="1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14" fontId="8" fillId="3" borderId="2" xfId="0" applyNumberFormat="1" applyFont="1" applyFill="1" applyBorder="1" applyAlignment="1">
      <alignment horizontal="center" vertical="center"/>
    </xf>
    <xf numFmtId="14" fontId="8" fillId="3" borderId="3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14" fontId="8" fillId="3" borderId="6" xfId="0" applyNumberFormat="1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14" fontId="8" fillId="4" borderId="2" xfId="0" applyNumberFormat="1" applyFont="1" applyFill="1" applyBorder="1" applyAlignment="1">
      <alignment horizontal="center" vertical="center" wrapText="1"/>
    </xf>
    <xf numFmtId="14" fontId="8" fillId="4" borderId="8" xfId="0" applyNumberFormat="1" applyFont="1" applyFill="1" applyBorder="1" applyAlignment="1">
      <alignment horizontal="center" vertical="center" wrapText="1"/>
    </xf>
    <xf numFmtId="14" fontId="8" fillId="4" borderId="3" xfId="0" applyNumberFormat="1" applyFont="1" applyFill="1" applyBorder="1" applyAlignment="1">
      <alignment horizontal="center" vertical="center" wrapText="1"/>
    </xf>
    <xf numFmtId="14" fontId="8" fillId="3" borderId="4" xfId="0" applyNumberFormat="1" applyFont="1" applyFill="1" applyBorder="1" applyAlignment="1">
      <alignment horizontal="center" vertical="center" wrapText="1"/>
    </xf>
    <xf numFmtId="14" fontId="8" fillId="3" borderId="5" xfId="0" applyNumberFormat="1" applyFont="1" applyFill="1" applyBorder="1" applyAlignment="1">
      <alignment horizontal="center" vertical="center" wrapText="1"/>
    </xf>
    <xf numFmtId="14" fontId="8" fillId="3" borderId="6" xfId="0" applyNumberFormat="1" applyFont="1" applyFill="1" applyBorder="1" applyAlignment="1">
      <alignment horizontal="center" vertical="center" wrapText="1"/>
    </xf>
    <xf numFmtId="14" fontId="8" fillId="3" borderId="7" xfId="0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8" fillId="0" borderId="2" xfId="0" applyFont="1" applyBorder="1"/>
    <xf numFmtId="0" fontId="8" fillId="0" borderId="3" xfId="0" applyFont="1" applyBorder="1"/>
    <xf numFmtId="0" fontId="4" fillId="0" borderId="2" xfId="0" applyFont="1" applyBorder="1" applyProtection="1">
      <protection locked="0"/>
    </xf>
    <xf numFmtId="0" fontId="4" fillId="0" borderId="8" xfId="0" applyFont="1" applyBorder="1" applyProtection="1">
      <protection locked="0"/>
    </xf>
    <xf numFmtId="0" fontId="4" fillId="0" borderId="3" xfId="0" applyFont="1" applyBorder="1" applyProtection="1">
      <protection locked="0"/>
    </xf>
    <xf numFmtId="0" fontId="4" fillId="0" borderId="2" xfId="0" applyFont="1" applyBorder="1"/>
    <xf numFmtId="0" fontId="4" fillId="0" borderId="8" xfId="0" applyFont="1" applyBorder="1"/>
    <xf numFmtId="0" fontId="4" fillId="0" borderId="3" xfId="0" applyFont="1" applyBorder="1"/>
    <xf numFmtId="0" fontId="1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110">
    <dxf>
      <fill>
        <patternFill>
          <bgColor rgb="FFFFFF00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darkGray">
          <fgColor theme="1" tint="4.9989318521683403E-2"/>
          <bgColor auto="1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darkGray">
          <fgColor theme="1" tint="4.9989318521683403E-2"/>
          <bgColor auto="1"/>
        </patternFill>
      </fill>
    </dxf>
    <dxf>
      <fill>
        <patternFill patternType="lightGray">
          <fgColor rgb="FFFF00FF"/>
        </patternFill>
      </fill>
    </dxf>
    <dxf>
      <fill>
        <patternFill patternType="darkGray">
          <fgColor theme="1" tint="4.9989318521683403E-2"/>
          <bgColor auto="1"/>
        </patternFill>
      </fill>
    </dxf>
    <dxf>
      <fill>
        <patternFill patternType="darkGray">
          <fgColor theme="1" tint="4.9989318521683403E-2"/>
          <bgColor auto="1"/>
        </patternFill>
      </fill>
    </dxf>
    <dxf>
      <fill>
        <patternFill patternType="darkGray">
          <fgColor theme="1" tint="4.9989318521683403E-2"/>
          <bgColor auto="1"/>
        </patternFill>
      </fill>
    </dxf>
    <dxf>
      <fill>
        <patternFill patternType="darkGray">
          <fgColor theme="1" tint="4.9989318521683403E-2"/>
          <bgColor auto="1"/>
        </patternFill>
      </fill>
    </dxf>
    <dxf>
      <fill>
        <patternFill patternType="darkGray">
          <fgColor theme="1" tint="4.9989318521683403E-2"/>
          <bgColor auto="1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theme="0"/>
          <bgColor theme="2" tint="-0.89996032593768116"/>
        </patternFill>
      </fill>
    </dxf>
    <dxf>
      <font>
        <color theme="0"/>
      </font>
    </dxf>
    <dxf>
      <font>
        <color theme="0"/>
      </font>
    </dxf>
    <dxf>
      <fill>
        <patternFill patternType="lightGray">
          <fgColor rgb="FFFF33CC"/>
        </patternFill>
      </fill>
    </dxf>
    <dxf>
      <fill>
        <patternFill patternType="lightGray">
          <fgColor rgb="FFFF33CC"/>
        </patternFill>
      </fill>
    </dxf>
    <dxf>
      <fill>
        <patternFill patternType="lightGray">
          <fgColor rgb="FFFF33CC"/>
        </patternFill>
      </fill>
    </dxf>
    <dxf>
      <fill>
        <patternFill patternType="lightGray">
          <fgColor rgb="FFFF00FF"/>
          <bgColor auto="1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</dxfs>
  <tableStyles count="0" defaultTableStyle="TableStyleMedium2" defaultPivotStyle="PivotStyleMedium9"/>
  <colors>
    <mruColors>
      <color rgb="FFFF33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95250</xdr:rowOff>
    </xdr:from>
    <xdr:to>
      <xdr:col>4</xdr:col>
      <xdr:colOff>670007</xdr:colOff>
      <xdr:row>1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689746-E14F-3952-02E9-9698F749E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95250"/>
          <a:ext cx="4613357" cy="1181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159"/>
  <sheetViews>
    <sheetView tabSelected="1" zoomScale="80" zoomScaleNormal="80" workbookViewId="0">
      <selection activeCell="I31" sqref="I31:K31"/>
    </sheetView>
  </sheetViews>
  <sheetFormatPr defaultRowHeight="15" x14ac:dyDescent="0.25"/>
  <cols>
    <col min="1" max="1" width="19.7109375" customWidth="1"/>
    <col min="2" max="5" width="13.7109375" customWidth="1"/>
    <col min="6" max="6" width="17.5703125" customWidth="1"/>
    <col min="7" max="7" width="15.7109375" customWidth="1"/>
    <col min="8" max="8" width="37.42578125" customWidth="1"/>
    <col min="9" max="10" width="16.7109375" customWidth="1"/>
    <col min="11" max="11" width="20" customWidth="1"/>
    <col min="12" max="13" width="18.7109375" customWidth="1"/>
    <col min="14" max="14" width="19.7109375" customWidth="1"/>
    <col min="15" max="18" width="11.7109375" customWidth="1"/>
    <col min="19" max="21" width="15.7109375" customWidth="1"/>
    <col min="22" max="23" width="14.7109375" customWidth="1"/>
  </cols>
  <sheetData>
    <row r="1" spans="1:13" ht="92.25" customHeight="1" x14ac:dyDescent="0.25">
      <c r="B1" s="2"/>
      <c r="I1" s="114" t="s">
        <v>13</v>
      </c>
      <c r="J1" s="114"/>
      <c r="K1" s="114"/>
      <c r="L1" s="114"/>
    </row>
    <row r="2" spans="1:13" ht="15.75" customHeight="1" x14ac:dyDescent="0.25"/>
    <row r="3" spans="1:13" ht="15.75" customHeight="1" thickBot="1" x14ac:dyDescent="0.3">
      <c r="A3" s="1"/>
    </row>
    <row r="4" spans="1:13" ht="15.75" customHeight="1" thickTop="1" x14ac:dyDescent="0.25">
      <c r="A4" s="3" t="s">
        <v>91</v>
      </c>
      <c r="B4" s="134" t="s">
        <v>751</v>
      </c>
      <c r="C4" s="135"/>
      <c r="D4" s="136"/>
      <c r="E4" s="132" t="s">
        <v>8</v>
      </c>
      <c r="F4" s="133"/>
      <c r="G4" s="10">
        <v>704704</v>
      </c>
      <c r="H4" s="12"/>
      <c r="K4" s="126" t="s">
        <v>14</v>
      </c>
      <c r="L4" s="127"/>
      <c r="M4" s="128"/>
    </row>
    <row r="5" spans="1:13" ht="15.75" customHeight="1" x14ac:dyDescent="0.25">
      <c r="A5" s="3" t="s">
        <v>1</v>
      </c>
      <c r="B5" s="137" t="s">
        <v>2</v>
      </c>
      <c r="C5" s="138"/>
      <c r="D5" s="139"/>
      <c r="E5" s="132" t="s">
        <v>24</v>
      </c>
      <c r="F5" s="133"/>
      <c r="G5" s="9" t="s">
        <v>689</v>
      </c>
      <c r="H5" s="12"/>
      <c r="K5" s="129" t="s">
        <v>17</v>
      </c>
      <c r="L5" s="130"/>
      <c r="M5" s="131"/>
    </row>
    <row r="6" spans="1:13" ht="15.75" customHeight="1" x14ac:dyDescent="0.25">
      <c r="A6" s="3" t="s">
        <v>3</v>
      </c>
      <c r="B6" s="137" t="s">
        <v>688</v>
      </c>
      <c r="C6" s="138"/>
      <c r="D6" s="139"/>
      <c r="E6" s="4"/>
      <c r="F6" s="4"/>
      <c r="G6" s="4"/>
      <c r="H6" s="12"/>
      <c r="K6" s="105" t="s">
        <v>16</v>
      </c>
      <c r="L6" s="106"/>
      <c r="M6" s="7">
        <f>IF(B4="", 0, 1)</f>
        <v>1</v>
      </c>
    </row>
    <row r="7" spans="1:13" ht="15.75" customHeight="1" x14ac:dyDescent="0.25">
      <c r="A7" s="3" t="s">
        <v>4</v>
      </c>
      <c r="B7" s="137" t="s">
        <v>5</v>
      </c>
      <c r="C7" s="138"/>
      <c r="D7" s="139"/>
      <c r="E7" s="4"/>
      <c r="F7" s="4"/>
      <c r="G7" s="4"/>
      <c r="H7" s="12"/>
      <c r="K7" s="105" t="s">
        <v>15</v>
      </c>
      <c r="L7" s="106"/>
      <c r="M7" s="7">
        <f>IF(G4="", 0, 1)</f>
        <v>1</v>
      </c>
    </row>
    <row r="8" spans="1:13" ht="15.75" customHeight="1" thickBot="1" x14ac:dyDescent="0.3">
      <c r="A8" s="3" t="s">
        <v>6</v>
      </c>
      <c r="B8" s="137"/>
      <c r="C8" s="138"/>
      <c r="D8" s="139"/>
      <c r="E8" s="4"/>
      <c r="F8" s="4"/>
      <c r="G8" s="4"/>
      <c r="H8" s="12"/>
      <c r="K8" s="107" t="s">
        <v>9</v>
      </c>
      <c r="L8" s="108"/>
      <c r="M8" s="8">
        <f>IF(C114="", 0, 1)</f>
        <v>1</v>
      </c>
    </row>
    <row r="9" spans="1:13" ht="15.75" customHeight="1" thickTop="1" x14ac:dyDescent="0.25">
      <c r="A9" s="11"/>
      <c r="B9" s="12"/>
      <c r="C9" s="12"/>
      <c r="D9" s="12"/>
      <c r="E9" s="12"/>
      <c r="F9" s="12"/>
      <c r="G9" s="12"/>
      <c r="H9" s="12"/>
      <c r="I9" s="13"/>
      <c r="J9" s="13"/>
      <c r="K9" s="14"/>
      <c r="L9" s="12"/>
      <c r="M9" s="12"/>
    </row>
    <row r="10" spans="1:13" ht="15.75" customHeight="1" x14ac:dyDescent="0.25">
      <c r="A10" s="11"/>
      <c r="B10" s="12"/>
      <c r="C10" s="12"/>
      <c r="D10" s="12"/>
      <c r="E10" s="12"/>
      <c r="F10" s="12"/>
      <c r="G10" s="12"/>
      <c r="H10" s="12"/>
      <c r="I10" s="12"/>
      <c r="J10" s="13"/>
      <c r="K10" s="13"/>
      <c r="L10" s="14"/>
      <c r="M10" s="12"/>
    </row>
    <row r="11" spans="1:13" ht="39.950000000000003" customHeight="1" x14ac:dyDescent="0.25">
      <c r="A11" s="102" t="s">
        <v>665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4"/>
      <c r="L11" s="109" t="s">
        <v>661</v>
      </c>
      <c r="M11" s="110"/>
    </row>
    <row r="12" spans="1:13" ht="15.75" customHeight="1" x14ac:dyDescent="0.25">
      <c r="A12" s="21" t="s">
        <v>0</v>
      </c>
      <c r="B12" s="21" t="s">
        <v>21</v>
      </c>
      <c r="C12" s="21" t="s">
        <v>22</v>
      </c>
      <c r="D12" s="21" t="s">
        <v>23</v>
      </c>
      <c r="E12" s="21" t="s">
        <v>92</v>
      </c>
      <c r="F12" s="30" t="s">
        <v>101</v>
      </c>
      <c r="G12" s="82" t="s">
        <v>660</v>
      </c>
      <c r="H12" s="83"/>
      <c r="I12" s="98" t="s">
        <v>93</v>
      </c>
      <c r="J12" s="98"/>
      <c r="K12" s="98"/>
      <c r="L12" s="21" t="s">
        <v>7</v>
      </c>
      <c r="M12" s="36" t="s">
        <v>321</v>
      </c>
    </row>
    <row r="13" spans="1:13" ht="15.75" customHeight="1" x14ac:dyDescent="0.25">
      <c r="A13" s="23">
        <v>45307</v>
      </c>
      <c r="B13" s="24" t="s">
        <v>34</v>
      </c>
      <c r="C13" s="24" t="s">
        <v>50</v>
      </c>
      <c r="D13" s="63"/>
      <c r="E13" s="62">
        <f t="shared" ref="E13:E37" si="0">(C13-B13)*24-D13</f>
        <v>4</v>
      </c>
      <c r="F13" s="31" t="s">
        <v>113</v>
      </c>
      <c r="G13" s="112" t="str">
        <f>_xlfn.IFNA(VLOOKUP(F13,Data!A:B,2,FALSE), "")</f>
        <v>Software Solutions for Business</v>
      </c>
      <c r="H13" s="113"/>
      <c r="I13" s="71" t="s">
        <v>659</v>
      </c>
      <c r="J13" s="71"/>
      <c r="K13" s="71"/>
      <c r="L13" s="26"/>
      <c r="M13" s="46"/>
    </row>
    <row r="14" spans="1:13" ht="15.75" customHeight="1" x14ac:dyDescent="0.25">
      <c r="A14" s="23">
        <v>45308</v>
      </c>
      <c r="B14" s="24" t="s">
        <v>34</v>
      </c>
      <c r="C14" s="24" t="s">
        <v>50</v>
      </c>
      <c r="D14" s="63"/>
      <c r="E14" s="62">
        <f t="shared" si="0"/>
        <v>4</v>
      </c>
      <c r="F14" s="31" t="s">
        <v>262</v>
      </c>
      <c r="G14" s="112" t="str">
        <f>_xlfn.IFNA(VLOOKUP(F14,Data!A:B,2,FALSE), "")</f>
        <v>Academic Skills </v>
      </c>
      <c r="H14" s="113"/>
      <c r="I14" s="72" t="s">
        <v>659</v>
      </c>
      <c r="J14" s="73"/>
      <c r="K14" s="74"/>
      <c r="L14" s="26"/>
      <c r="M14" s="46"/>
    </row>
    <row r="15" spans="1:13" ht="15.75" customHeight="1" x14ac:dyDescent="0.25">
      <c r="A15" s="23">
        <v>45308</v>
      </c>
      <c r="B15" s="24" t="s">
        <v>53</v>
      </c>
      <c r="C15" s="24" t="s">
        <v>69</v>
      </c>
      <c r="D15" s="63"/>
      <c r="E15" s="62">
        <f t="shared" si="0"/>
        <v>3.9999999999999991</v>
      </c>
      <c r="F15" s="31" t="s">
        <v>200</v>
      </c>
      <c r="G15" s="112" t="str">
        <f>_xlfn.IFNA(VLOOKUP(F15,Data!A:B,2,FALSE), "")</f>
        <v>Academic Skills </v>
      </c>
      <c r="H15" s="113"/>
      <c r="I15" s="72" t="s">
        <v>659</v>
      </c>
      <c r="J15" s="73"/>
      <c r="K15" s="74"/>
      <c r="L15" s="26"/>
      <c r="M15" s="46"/>
    </row>
    <row r="16" spans="1:13" ht="15.75" customHeight="1" x14ac:dyDescent="0.25">
      <c r="A16" s="23">
        <v>45309</v>
      </c>
      <c r="B16" s="24" t="s">
        <v>34</v>
      </c>
      <c r="C16" s="24" t="s">
        <v>50</v>
      </c>
      <c r="D16" s="63"/>
      <c r="E16" s="62">
        <f t="shared" si="0"/>
        <v>4</v>
      </c>
      <c r="F16" s="31" t="s">
        <v>234</v>
      </c>
      <c r="G16" s="112" t="str">
        <f>_xlfn.IFNA(VLOOKUP(F16,Data!A:B,2,FALSE), "")</f>
        <v>Academic and Employability Skills </v>
      </c>
      <c r="H16" s="113"/>
      <c r="I16" s="71" t="s">
        <v>659</v>
      </c>
      <c r="J16" s="71"/>
      <c r="K16" s="71"/>
      <c r="L16" s="26"/>
      <c r="M16" s="46"/>
    </row>
    <row r="17" spans="1:13" ht="15.75" customHeight="1" x14ac:dyDescent="0.25">
      <c r="A17" s="23">
        <v>45309</v>
      </c>
      <c r="B17" s="24" t="s">
        <v>53</v>
      </c>
      <c r="C17" s="24" t="s">
        <v>69</v>
      </c>
      <c r="D17" s="63"/>
      <c r="E17" s="62">
        <f t="shared" si="0"/>
        <v>3.9999999999999991</v>
      </c>
      <c r="F17" s="31" t="s">
        <v>262</v>
      </c>
      <c r="G17" s="112" t="str">
        <f>_xlfn.IFNA(VLOOKUP(F17,Data!A:B,2,FALSE), "")</f>
        <v>Academic Skills </v>
      </c>
      <c r="H17" s="113"/>
      <c r="I17" s="72" t="s">
        <v>659</v>
      </c>
      <c r="J17" s="73"/>
      <c r="K17" s="74"/>
      <c r="L17" s="26"/>
      <c r="M17" s="46"/>
    </row>
    <row r="18" spans="1:13" ht="15.75" customHeight="1" x14ac:dyDescent="0.25">
      <c r="A18" s="23">
        <v>45314</v>
      </c>
      <c r="B18" s="24" t="s">
        <v>34</v>
      </c>
      <c r="C18" s="24" t="s">
        <v>50</v>
      </c>
      <c r="D18" s="63"/>
      <c r="E18" s="62">
        <f t="shared" si="0"/>
        <v>4</v>
      </c>
      <c r="F18" s="31" t="s">
        <v>113</v>
      </c>
      <c r="G18" s="112" t="str">
        <f>_xlfn.IFNA(VLOOKUP(F18,Data!A:B,2,FALSE), "")</f>
        <v>Software Solutions for Business</v>
      </c>
      <c r="H18" s="113"/>
      <c r="I18" s="72" t="s">
        <v>659</v>
      </c>
      <c r="J18" s="73"/>
      <c r="K18" s="74"/>
      <c r="L18" s="26"/>
      <c r="M18" s="46"/>
    </row>
    <row r="19" spans="1:13" ht="15.75" customHeight="1" x14ac:dyDescent="0.25">
      <c r="A19" s="23">
        <v>45315</v>
      </c>
      <c r="B19" s="24" t="s">
        <v>34</v>
      </c>
      <c r="C19" s="24" t="s">
        <v>50</v>
      </c>
      <c r="D19" s="63"/>
      <c r="E19" s="62">
        <f t="shared" si="0"/>
        <v>4</v>
      </c>
      <c r="F19" s="31" t="s">
        <v>262</v>
      </c>
      <c r="G19" s="112" t="str">
        <f>_xlfn.IFNA(VLOOKUP(F19,Data!A:B,2,FALSE), "")</f>
        <v>Academic Skills </v>
      </c>
      <c r="H19" s="113"/>
      <c r="I19" s="72" t="s">
        <v>659</v>
      </c>
      <c r="J19" s="73"/>
      <c r="K19" s="74"/>
      <c r="L19" s="26"/>
      <c r="M19" s="46"/>
    </row>
    <row r="20" spans="1:13" ht="15.75" customHeight="1" x14ac:dyDescent="0.25">
      <c r="A20" s="23">
        <v>45315</v>
      </c>
      <c r="B20" s="24" t="s">
        <v>53</v>
      </c>
      <c r="C20" s="24" t="s">
        <v>69</v>
      </c>
      <c r="D20" s="63"/>
      <c r="E20" s="62">
        <f t="shared" si="0"/>
        <v>3.9999999999999991</v>
      </c>
      <c r="F20" s="31" t="s">
        <v>200</v>
      </c>
      <c r="G20" s="112" t="str">
        <f>_xlfn.IFNA(VLOOKUP(F20,Data!A:B,2,FALSE), "")</f>
        <v>Academic Skills </v>
      </c>
      <c r="H20" s="113"/>
      <c r="I20" s="72" t="s">
        <v>659</v>
      </c>
      <c r="J20" s="73"/>
      <c r="K20" s="74"/>
      <c r="L20" s="26"/>
      <c r="M20" s="46"/>
    </row>
    <row r="21" spans="1:13" ht="15.75" customHeight="1" x14ac:dyDescent="0.25">
      <c r="A21" s="23">
        <v>45316</v>
      </c>
      <c r="B21" s="24" t="s">
        <v>34</v>
      </c>
      <c r="C21" s="24" t="s">
        <v>50</v>
      </c>
      <c r="D21" s="63"/>
      <c r="E21" s="62">
        <f t="shared" si="0"/>
        <v>4</v>
      </c>
      <c r="F21" s="31" t="s">
        <v>234</v>
      </c>
      <c r="G21" s="112" t="str">
        <f>_xlfn.IFNA(VLOOKUP(F21,Data!A:B,2,FALSE), "")</f>
        <v>Academic and Employability Skills </v>
      </c>
      <c r="H21" s="113"/>
      <c r="I21" s="72" t="s">
        <v>659</v>
      </c>
      <c r="J21" s="73"/>
      <c r="K21" s="74"/>
      <c r="L21" s="26"/>
      <c r="M21" s="46"/>
    </row>
    <row r="22" spans="1:13" ht="15.75" customHeight="1" x14ac:dyDescent="0.25">
      <c r="A22" s="23">
        <v>45316</v>
      </c>
      <c r="B22" s="24" t="s">
        <v>53</v>
      </c>
      <c r="C22" s="24" t="s">
        <v>69</v>
      </c>
      <c r="D22" s="63"/>
      <c r="E22" s="62">
        <f t="shared" si="0"/>
        <v>3.9999999999999991</v>
      </c>
      <c r="F22" s="31" t="s">
        <v>262</v>
      </c>
      <c r="G22" s="112" t="str">
        <f>_xlfn.IFNA(VLOOKUP(F22,Data!A:B,2,FALSE), "")</f>
        <v>Academic Skills </v>
      </c>
      <c r="H22" s="113"/>
      <c r="I22" s="72" t="s">
        <v>659</v>
      </c>
      <c r="J22" s="73"/>
      <c r="K22" s="74"/>
      <c r="L22" s="26"/>
      <c r="M22" s="46"/>
    </row>
    <row r="23" spans="1:13" ht="15.75" customHeight="1" x14ac:dyDescent="0.25">
      <c r="A23" s="23">
        <v>45321</v>
      </c>
      <c r="B23" s="24" t="s">
        <v>34</v>
      </c>
      <c r="C23" s="24" t="s">
        <v>50</v>
      </c>
      <c r="D23" s="63"/>
      <c r="E23" s="62">
        <f t="shared" si="0"/>
        <v>4</v>
      </c>
      <c r="F23" s="31" t="s">
        <v>113</v>
      </c>
      <c r="G23" s="112" t="str">
        <f>_xlfn.IFNA(VLOOKUP(F23,Data!A:B,2,FALSE), "")</f>
        <v>Software Solutions for Business</v>
      </c>
      <c r="H23" s="113"/>
      <c r="I23" s="101" t="s">
        <v>659</v>
      </c>
      <c r="J23" s="101"/>
      <c r="K23" s="101"/>
      <c r="L23" s="26"/>
      <c r="M23" s="46"/>
    </row>
    <row r="24" spans="1:13" ht="15.75" customHeight="1" x14ac:dyDescent="0.25">
      <c r="A24" s="23">
        <v>45322</v>
      </c>
      <c r="B24" s="24" t="s">
        <v>34</v>
      </c>
      <c r="C24" s="24" t="s">
        <v>50</v>
      </c>
      <c r="D24" s="63"/>
      <c r="E24" s="62">
        <f t="shared" si="0"/>
        <v>4</v>
      </c>
      <c r="F24" s="31" t="s">
        <v>262</v>
      </c>
      <c r="G24" s="112" t="str">
        <f>_xlfn.IFNA(VLOOKUP(F24,Data!A:B,2,FALSE), "")</f>
        <v>Academic Skills </v>
      </c>
      <c r="H24" s="113"/>
      <c r="I24" s="101" t="s">
        <v>659</v>
      </c>
      <c r="J24" s="101"/>
      <c r="K24" s="101"/>
      <c r="L24" s="26"/>
      <c r="M24" s="46"/>
    </row>
    <row r="25" spans="1:13" ht="15.75" customHeight="1" x14ac:dyDescent="0.25">
      <c r="A25" s="23">
        <v>45322</v>
      </c>
      <c r="B25" s="24" t="s">
        <v>53</v>
      </c>
      <c r="C25" s="24" t="s">
        <v>69</v>
      </c>
      <c r="D25" s="63"/>
      <c r="E25" s="62">
        <f t="shared" si="0"/>
        <v>3.9999999999999991</v>
      </c>
      <c r="F25" s="31" t="s">
        <v>200</v>
      </c>
      <c r="G25" s="112" t="str">
        <f>_xlfn.IFNA(VLOOKUP(F25,Data!A:B,2,FALSE), "")</f>
        <v>Academic Skills </v>
      </c>
      <c r="H25" s="113"/>
      <c r="I25" s="101" t="s">
        <v>659</v>
      </c>
      <c r="J25" s="101"/>
      <c r="K25" s="101"/>
      <c r="L25" s="26"/>
      <c r="M25" s="46"/>
    </row>
    <row r="26" spans="1:13" ht="15.75" customHeight="1" x14ac:dyDescent="0.25">
      <c r="A26" s="23"/>
      <c r="B26" s="24"/>
      <c r="C26" s="24"/>
      <c r="D26" s="63"/>
      <c r="E26" s="62">
        <f t="shared" si="0"/>
        <v>0</v>
      </c>
      <c r="F26" s="31"/>
      <c r="G26" s="112" t="str">
        <f>_xlfn.IFNA(VLOOKUP(F26,Data!A:B,2,FALSE), "")</f>
        <v/>
      </c>
      <c r="H26" s="113"/>
      <c r="I26" s="101"/>
      <c r="J26" s="101"/>
      <c r="K26" s="101"/>
      <c r="L26" s="26"/>
      <c r="M26" s="46"/>
    </row>
    <row r="27" spans="1:13" ht="15.75" customHeight="1" x14ac:dyDescent="0.25">
      <c r="A27" s="23"/>
      <c r="B27" s="24"/>
      <c r="C27" s="24"/>
      <c r="D27" s="63"/>
      <c r="E27" s="62">
        <f t="shared" si="0"/>
        <v>0</v>
      </c>
      <c r="F27" s="31"/>
      <c r="G27" s="112" t="str">
        <f>_xlfn.IFNA(VLOOKUP(F27,Data!A:B,2,FALSE), "")</f>
        <v/>
      </c>
      <c r="H27" s="113"/>
      <c r="I27" s="71"/>
      <c r="J27" s="71"/>
      <c r="K27" s="71"/>
      <c r="L27" s="26"/>
      <c r="M27" s="46"/>
    </row>
    <row r="28" spans="1:13" ht="15.75" customHeight="1" x14ac:dyDescent="0.25">
      <c r="A28" s="23"/>
      <c r="B28" s="24"/>
      <c r="C28" s="24"/>
      <c r="D28" s="63"/>
      <c r="E28" s="62">
        <f t="shared" si="0"/>
        <v>0</v>
      </c>
      <c r="F28" s="31"/>
      <c r="G28" s="112" t="str">
        <f>_xlfn.IFNA(VLOOKUP(F28,Data!A:B,2,FALSE), "")</f>
        <v/>
      </c>
      <c r="H28" s="113"/>
      <c r="I28" s="71"/>
      <c r="J28" s="71"/>
      <c r="K28" s="71"/>
      <c r="L28" s="26"/>
      <c r="M28" s="46"/>
    </row>
    <row r="29" spans="1:13" ht="15.75" customHeight="1" x14ac:dyDescent="0.25">
      <c r="A29" s="23"/>
      <c r="B29" s="24"/>
      <c r="C29" s="24"/>
      <c r="D29" s="63"/>
      <c r="E29" s="62">
        <f t="shared" si="0"/>
        <v>0</v>
      </c>
      <c r="F29" s="31"/>
      <c r="G29" s="112" t="str">
        <f>_xlfn.IFNA(VLOOKUP(F29,Data!A:B,2,FALSE), "")</f>
        <v/>
      </c>
      <c r="H29" s="113"/>
      <c r="I29" s="71"/>
      <c r="J29" s="71"/>
      <c r="K29" s="71"/>
      <c r="L29" s="26"/>
      <c r="M29" s="46"/>
    </row>
    <row r="30" spans="1:13" ht="15.75" customHeight="1" x14ac:dyDescent="0.25">
      <c r="A30" s="23"/>
      <c r="B30" s="24"/>
      <c r="C30" s="24"/>
      <c r="D30" s="63"/>
      <c r="E30" s="62">
        <f t="shared" si="0"/>
        <v>0</v>
      </c>
      <c r="F30" s="31"/>
      <c r="G30" s="112" t="str">
        <f>_xlfn.IFNA(VLOOKUP(F30,Data!A:B,2,FALSE), "")</f>
        <v/>
      </c>
      <c r="H30" s="113"/>
      <c r="I30" s="72"/>
      <c r="J30" s="73"/>
      <c r="K30" s="74"/>
      <c r="L30" s="26"/>
      <c r="M30" s="46"/>
    </row>
    <row r="31" spans="1:13" ht="15.75" customHeight="1" x14ac:dyDescent="0.25">
      <c r="A31" s="23"/>
      <c r="B31" s="24"/>
      <c r="C31" s="24"/>
      <c r="D31" s="63"/>
      <c r="E31" s="62">
        <f t="shared" si="0"/>
        <v>0</v>
      </c>
      <c r="F31" s="31"/>
      <c r="G31" s="112" t="str">
        <f>_xlfn.IFNA(VLOOKUP(F31,Data!A:B,2,FALSE), "")</f>
        <v/>
      </c>
      <c r="H31" s="113"/>
      <c r="I31" s="72"/>
      <c r="J31" s="73"/>
      <c r="K31" s="74"/>
      <c r="L31" s="26"/>
      <c r="M31" s="46"/>
    </row>
    <row r="32" spans="1:13" ht="15.75" customHeight="1" x14ac:dyDescent="0.25">
      <c r="A32" s="23"/>
      <c r="B32" s="24"/>
      <c r="C32" s="24"/>
      <c r="D32" s="25"/>
      <c r="E32" s="62">
        <f t="shared" si="0"/>
        <v>0</v>
      </c>
      <c r="F32" s="31"/>
      <c r="G32" s="112" t="str">
        <f>_xlfn.IFNA(VLOOKUP(F32,Data!A:B,2,FALSE), "")</f>
        <v/>
      </c>
      <c r="H32" s="113"/>
      <c r="I32" s="71"/>
      <c r="J32" s="71"/>
      <c r="K32" s="71"/>
      <c r="L32" s="26"/>
      <c r="M32" s="47"/>
    </row>
    <row r="33" spans="1:23" ht="15.75" customHeight="1" x14ac:dyDescent="0.25">
      <c r="A33" s="23"/>
      <c r="B33" s="24"/>
      <c r="C33" s="24"/>
      <c r="D33" s="25"/>
      <c r="E33" s="62">
        <f t="shared" si="0"/>
        <v>0</v>
      </c>
      <c r="F33" s="31"/>
      <c r="G33" s="112" t="str">
        <f>_xlfn.IFNA(VLOOKUP(F33,Data!A:B,2,FALSE), "")</f>
        <v/>
      </c>
      <c r="H33" s="113"/>
      <c r="I33" s="71"/>
      <c r="J33" s="71"/>
      <c r="K33" s="71"/>
      <c r="L33" s="26"/>
      <c r="M33" s="47"/>
    </row>
    <row r="34" spans="1:23" ht="15.75" x14ac:dyDescent="0.25">
      <c r="A34" s="23"/>
      <c r="B34" s="24"/>
      <c r="C34" s="24"/>
      <c r="D34" s="25"/>
      <c r="E34" s="62">
        <f t="shared" si="0"/>
        <v>0</v>
      </c>
      <c r="F34" s="31"/>
      <c r="G34" s="112" t="str">
        <f>_xlfn.IFNA(VLOOKUP(F34,Data!A:B,2,FALSE), "")</f>
        <v/>
      </c>
      <c r="H34" s="113"/>
      <c r="I34" s="71"/>
      <c r="J34" s="71"/>
      <c r="K34" s="71"/>
      <c r="L34" s="26"/>
      <c r="M34" s="47"/>
    </row>
    <row r="35" spans="1:23" ht="15.75" x14ac:dyDescent="0.25">
      <c r="A35" s="23"/>
      <c r="B35" s="24"/>
      <c r="C35" s="24"/>
      <c r="D35" s="25"/>
      <c r="E35" s="62">
        <f t="shared" si="0"/>
        <v>0</v>
      </c>
      <c r="F35" s="31"/>
      <c r="G35" s="112" t="str">
        <f>_xlfn.IFNA(VLOOKUP(F35,Data!A:B,2,FALSE), "")</f>
        <v/>
      </c>
      <c r="H35" s="113"/>
      <c r="I35" s="71"/>
      <c r="J35" s="71"/>
      <c r="K35" s="71"/>
      <c r="L35" s="26"/>
      <c r="M35" s="47"/>
    </row>
    <row r="36" spans="1:23" ht="15.75" x14ac:dyDescent="0.25">
      <c r="A36" s="23"/>
      <c r="B36" s="24"/>
      <c r="C36" s="24"/>
      <c r="D36" s="25"/>
      <c r="E36" s="62">
        <f t="shared" si="0"/>
        <v>0</v>
      </c>
      <c r="F36" s="31"/>
      <c r="G36" s="112" t="str">
        <f>_xlfn.IFNA(VLOOKUP(F36,Data!A:B,2,FALSE), "")</f>
        <v/>
      </c>
      <c r="H36" s="113"/>
      <c r="I36" s="71"/>
      <c r="J36" s="71"/>
      <c r="K36" s="71"/>
      <c r="L36" s="26"/>
      <c r="M36" s="47"/>
    </row>
    <row r="37" spans="1:23" ht="15.75" x14ac:dyDescent="0.25">
      <c r="A37" s="23"/>
      <c r="B37" s="24"/>
      <c r="C37" s="24"/>
      <c r="D37" s="25"/>
      <c r="E37" s="62">
        <f t="shared" si="0"/>
        <v>0</v>
      </c>
      <c r="F37" s="31"/>
      <c r="G37" s="112" t="str">
        <f>_xlfn.IFNA(VLOOKUP(F37,Data!A:B,2,FALSE), "")</f>
        <v/>
      </c>
      <c r="H37" s="113"/>
      <c r="I37" s="71"/>
      <c r="J37" s="71"/>
      <c r="K37" s="71"/>
      <c r="L37" s="26"/>
      <c r="M37" s="47"/>
    </row>
    <row r="38" spans="1:23" ht="15.75" x14ac:dyDescent="0.25">
      <c r="D38" s="45" t="s">
        <v>95</v>
      </c>
      <c r="E38" s="44">
        <f>SUM(E13:E37)</f>
        <v>52</v>
      </c>
    </row>
    <row r="40" spans="1:23" ht="15.75" x14ac:dyDescent="0.25">
      <c r="A40" s="15"/>
      <c r="B40" s="19"/>
      <c r="C40" s="16"/>
      <c r="D40" s="16"/>
      <c r="E40" s="28"/>
      <c r="F40" s="41">
        <f>SUM(E13:E37)</f>
        <v>52</v>
      </c>
      <c r="G40" s="16"/>
      <c r="H40" s="16"/>
      <c r="I40" s="16"/>
      <c r="J40" s="12"/>
      <c r="K40" s="12"/>
      <c r="L40" s="12"/>
      <c r="M40" s="12"/>
    </row>
    <row r="41" spans="1:23" ht="39.950000000000003" customHeight="1" x14ac:dyDescent="0.25">
      <c r="A41" s="102" t="s">
        <v>663</v>
      </c>
      <c r="B41" s="103"/>
      <c r="C41" s="103"/>
      <c r="D41" s="103"/>
      <c r="E41" s="103"/>
      <c r="F41" s="103"/>
      <c r="G41" s="103"/>
      <c r="H41" s="103"/>
      <c r="I41" s="103"/>
      <c r="J41" s="103"/>
      <c r="K41" s="104"/>
      <c r="L41" s="115" t="s">
        <v>661</v>
      </c>
      <c r="M41" s="116"/>
    </row>
    <row r="42" spans="1:23" ht="15.75" customHeight="1" x14ac:dyDescent="0.25">
      <c r="A42" s="119" t="s">
        <v>667</v>
      </c>
      <c r="B42" s="120"/>
      <c r="C42" s="120"/>
      <c r="D42" s="120"/>
      <c r="E42" s="120"/>
      <c r="F42" s="120"/>
      <c r="G42" s="120"/>
      <c r="H42" s="120"/>
      <c r="I42" s="120"/>
      <c r="J42" s="120"/>
      <c r="K42" s="121"/>
      <c r="L42" s="117"/>
      <c r="M42" s="118"/>
    </row>
    <row r="43" spans="1:23" ht="15.75" x14ac:dyDescent="0.25">
      <c r="A43" s="21" t="s">
        <v>0</v>
      </c>
      <c r="B43" s="21" t="s">
        <v>21</v>
      </c>
      <c r="C43" s="21" t="s">
        <v>22</v>
      </c>
      <c r="D43" s="21" t="s">
        <v>23</v>
      </c>
      <c r="E43" s="21" t="s">
        <v>92</v>
      </c>
      <c r="F43" s="21" t="s">
        <v>101</v>
      </c>
      <c r="G43" s="82" t="s">
        <v>93</v>
      </c>
      <c r="H43" s="111"/>
      <c r="I43" s="111"/>
      <c r="J43" s="83"/>
      <c r="K43" s="21" t="s">
        <v>94</v>
      </c>
      <c r="L43" s="21" t="s">
        <v>7</v>
      </c>
      <c r="M43" s="21" t="s">
        <v>321</v>
      </c>
    </row>
    <row r="44" spans="1:23" ht="15.75" customHeight="1" x14ac:dyDescent="0.25">
      <c r="A44" s="23">
        <v>45299</v>
      </c>
      <c r="B44" s="24" t="s">
        <v>53</v>
      </c>
      <c r="C44" s="24" t="s">
        <v>57</v>
      </c>
      <c r="D44" s="25"/>
      <c r="E44" s="62">
        <f>(C44-B44)*24-D44</f>
        <v>0.99999999999999911</v>
      </c>
      <c r="F44" s="25" t="s">
        <v>234</v>
      </c>
      <c r="G44" s="72" t="s">
        <v>752</v>
      </c>
      <c r="H44" s="73"/>
      <c r="I44" s="73"/>
      <c r="J44" s="74"/>
      <c r="K44" s="25" t="s">
        <v>653</v>
      </c>
      <c r="L44" s="26"/>
      <c r="M44" s="64"/>
      <c r="N44" s="16"/>
      <c r="O44" s="16"/>
      <c r="P44" s="17"/>
      <c r="Q44" s="17"/>
      <c r="R44" s="16"/>
      <c r="S44" s="17"/>
      <c r="T44" s="17"/>
      <c r="U44" s="17"/>
      <c r="V44" s="18"/>
      <c r="W44" s="13"/>
    </row>
    <row r="45" spans="1:23" ht="15.75" customHeight="1" x14ac:dyDescent="0.25">
      <c r="A45" s="23">
        <v>45302</v>
      </c>
      <c r="B45" s="24" t="s">
        <v>37</v>
      </c>
      <c r="C45" s="24" t="s">
        <v>41</v>
      </c>
      <c r="D45" s="25"/>
      <c r="E45" s="62">
        <f t="shared" ref="E45:E55" si="1">(C45-B45)*24-D45</f>
        <v>0.99999999999999911</v>
      </c>
      <c r="F45" s="25"/>
      <c r="G45" s="72" t="s">
        <v>672</v>
      </c>
      <c r="H45" s="73"/>
      <c r="I45" s="73"/>
      <c r="J45" s="74"/>
      <c r="K45" s="25" t="s">
        <v>653</v>
      </c>
      <c r="L45" s="26"/>
      <c r="M45" s="64"/>
      <c r="N45" s="16"/>
      <c r="O45" s="16"/>
      <c r="P45" s="17"/>
      <c r="Q45" s="17"/>
      <c r="R45" s="16"/>
      <c r="S45" s="17"/>
      <c r="T45" s="17"/>
      <c r="U45" s="17"/>
      <c r="V45" s="18"/>
      <c r="W45" s="13"/>
    </row>
    <row r="46" spans="1:23" ht="15.75" customHeight="1" x14ac:dyDescent="0.25">
      <c r="A46" s="23">
        <v>45302</v>
      </c>
      <c r="B46" s="24" t="s">
        <v>41</v>
      </c>
      <c r="C46" s="24" t="s">
        <v>45</v>
      </c>
      <c r="D46" s="25"/>
      <c r="E46" s="62">
        <f t="shared" si="1"/>
        <v>1.0000000000000004</v>
      </c>
      <c r="F46" s="25" t="s">
        <v>262</v>
      </c>
      <c r="G46" s="72" t="s">
        <v>753</v>
      </c>
      <c r="H46" s="73"/>
      <c r="I46" s="73"/>
      <c r="J46" s="74"/>
      <c r="K46" s="25" t="s">
        <v>653</v>
      </c>
      <c r="L46" s="26"/>
      <c r="M46" s="64"/>
      <c r="N46" s="16"/>
      <c r="O46" s="16"/>
      <c r="P46" s="17"/>
      <c r="Q46" s="17"/>
      <c r="R46" s="16"/>
      <c r="S46" s="17"/>
      <c r="T46" s="17"/>
      <c r="U46" s="17"/>
      <c r="V46" s="18"/>
      <c r="W46" s="13"/>
    </row>
    <row r="47" spans="1:23" ht="15.75" customHeight="1" x14ac:dyDescent="0.25">
      <c r="A47" s="23">
        <v>45302</v>
      </c>
      <c r="B47" s="24" t="s">
        <v>53</v>
      </c>
      <c r="C47" s="24" t="s">
        <v>57</v>
      </c>
      <c r="D47" s="25"/>
      <c r="E47" s="62">
        <f t="shared" si="1"/>
        <v>0.99999999999999911</v>
      </c>
      <c r="F47" s="25" t="s">
        <v>200</v>
      </c>
      <c r="G47" s="72" t="s">
        <v>753</v>
      </c>
      <c r="H47" s="73"/>
      <c r="I47" s="73"/>
      <c r="J47" s="74"/>
      <c r="K47" s="25" t="s">
        <v>653</v>
      </c>
      <c r="L47" s="26"/>
      <c r="M47" s="64"/>
      <c r="N47" s="16"/>
      <c r="O47" s="16"/>
      <c r="P47" s="17"/>
      <c r="Q47" s="17"/>
      <c r="R47" s="16"/>
      <c r="S47" s="17"/>
      <c r="T47" s="17"/>
      <c r="U47" s="17"/>
      <c r="V47" s="18"/>
      <c r="W47" s="13"/>
    </row>
    <row r="48" spans="1:23" ht="15.75" customHeight="1" x14ac:dyDescent="0.25">
      <c r="A48" s="23">
        <v>45310</v>
      </c>
      <c r="B48" s="24" t="s">
        <v>37</v>
      </c>
      <c r="C48" s="24" t="s">
        <v>41</v>
      </c>
      <c r="D48" s="25"/>
      <c r="E48" s="62">
        <f t="shared" si="1"/>
        <v>0.99999999999999911</v>
      </c>
      <c r="F48" s="25"/>
      <c r="G48" s="72" t="s">
        <v>754</v>
      </c>
      <c r="H48" s="73"/>
      <c r="I48" s="73"/>
      <c r="J48" s="74"/>
      <c r="K48" s="25" t="s">
        <v>653</v>
      </c>
      <c r="L48" s="26"/>
      <c r="M48" s="64"/>
      <c r="N48" s="16"/>
      <c r="O48" s="16"/>
      <c r="P48" s="17"/>
      <c r="Q48" s="17"/>
      <c r="R48" s="16"/>
      <c r="S48" s="17"/>
      <c r="T48" s="17"/>
      <c r="U48" s="17"/>
      <c r="V48" s="18"/>
      <c r="W48" s="13"/>
    </row>
    <row r="49" spans="1:23" ht="15.75" customHeight="1" x14ac:dyDescent="0.25">
      <c r="A49" s="23">
        <v>45313</v>
      </c>
      <c r="B49" s="24" t="s">
        <v>53</v>
      </c>
      <c r="C49" s="24" t="s">
        <v>57</v>
      </c>
      <c r="D49" s="25"/>
      <c r="E49" s="62">
        <f t="shared" si="1"/>
        <v>0.99999999999999911</v>
      </c>
      <c r="F49" s="25" t="s">
        <v>234</v>
      </c>
      <c r="G49" s="72" t="s">
        <v>755</v>
      </c>
      <c r="H49" s="73"/>
      <c r="I49" s="73"/>
      <c r="J49" s="74"/>
      <c r="K49" s="25" t="s">
        <v>653</v>
      </c>
      <c r="L49" s="26"/>
      <c r="M49" s="64"/>
      <c r="N49" s="16"/>
      <c r="O49" s="16"/>
      <c r="P49" s="17"/>
      <c r="Q49" s="17"/>
      <c r="R49" s="16"/>
      <c r="S49" s="17"/>
      <c r="T49" s="17"/>
      <c r="U49" s="17"/>
      <c r="V49" s="18"/>
      <c r="W49" s="13"/>
    </row>
    <row r="50" spans="1:23" ht="15.75" x14ac:dyDescent="0.25">
      <c r="A50" s="23"/>
      <c r="B50" s="24"/>
      <c r="C50" s="24"/>
      <c r="D50" s="25"/>
      <c r="E50" s="62">
        <f t="shared" si="1"/>
        <v>0</v>
      </c>
      <c r="F50" s="25"/>
      <c r="G50" s="72"/>
      <c r="H50" s="73"/>
      <c r="I50" s="73"/>
      <c r="J50" s="74"/>
      <c r="K50" s="25"/>
      <c r="L50" s="26"/>
      <c r="M50" s="64"/>
    </row>
    <row r="51" spans="1:23" ht="15.75" x14ac:dyDescent="0.25">
      <c r="A51" s="23"/>
      <c r="B51" s="24"/>
      <c r="C51" s="24"/>
      <c r="D51" s="25"/>
      <c r="E51" s="62">
        <f t="shared" si="1"/>
        <v>0</v>
      </c>
      <c r="F51" s="25"/>
      <c r="G51" s="72"/>
      <c r="H51" s="73"/>
      <c r="I51" s="73"/>
      <c r="J51" s="74"/>
      <c r="K51" s="25"/>
      <c r="L51" s="26"/>
      <c r="M51" s="64"/>
    </row>
    <row r="52" spans="1:23" ht="15.75" x14ac:dyDescent="0.25">
      <c r="A52" s="23"/>
      <c r="B52" s="24"/>
      <c r="C52" s="24"/>
      <c r="D52" s="25"/>
      <c r="E52" s="62">
        <f t="shared" si="1"/>
        <v>0</v>
      </c>
      <c r="F52" s="25"/>
      <c r="G52" s="72"/>
      <c r="H52" s="73"/>
      <c r="I52" s="73"/>
      <c r="J52" s="74"/>
      <c r="K52" s="25"/>
      <c r="L52" s="26"/>
      <c r="M52" s="64"/>
    </row>
    <row r="53" spans="1:23" ht="15.75" x14ac:dyDescent="0.25">
      <c r="A53" s="23"/>
      <c r="B53" s="24"/>
      <c r="C53" s="24"/>
      <c r="D53" s="25"/>
      <c r="E53" s="62">
        <f t="shared" si="1"/>
        <v>0</v>
      </c>
      <c r="F53" s="25"/>
      <c r="G53" s="72"/>
      <c r="H53" s="73"/>
      <c r="I53" s="73"/>
      <c r="J53" s="74"/>
      <c r="K53" s="25"/>
      <c r="L53" s="26"/>
      <c r="M53" s="64"/>
    </row>
    <row r="54" spans="1:23" ht="15.75" x14ac:dyDescent="0.25">
      <c r="A54" s="23"/>
      <c r="B54" s="24"/>
      <c r="C54" s="24"/>
      <c r="D54" s="25"/>
      <c r="E54" s="62">
        <f t="shared" si="1"/>
        <v>0</v>
      </c>
      <c r="F54" s="25"/>
      <c r="G54" s="72"/>
      <c r="H54" s="73"/>
      <c r="I54" s="73"/>
      <c r="J54" s="74"/>
      <c r="K54" s="25"/>
      <c r="L54" s="26"/>
      <c r="M54" s="64"/>
    </row>
    <row r="55" spans="1:23" ht="15.75" x14ac:dyDescent="0.25">
      <c r="A55" s="23"/>
      <c r="B55" s="24"/>
      <c r="C55" s="24"/>
      <c r="D55" s="25"/>
      <c r="E55" s="62">
        <f t="shared" si="1"/>
        <v>0</v>
      </c>
      <c r="F55" s="25"/>
      <c r="G55" s="72"/>
      <c r="H55" s="73"/>
      <c r="I55" s="73"/>
      <c r="J55" s="74"/>
      <c r="K55" s="25"/>
      <c r="L55" s="26"/>
      <c r="M55" s="64"/>
    </row>
    <row r="56" spans="1:23" ht="15.75" x14ac:dyDescent="0.25">
      <c r="A56" s="15"/>
      <c r="B56" s="19"/>
      <c r="C56" s="16"/>
      <c r="D56" s="42" t="s">
        <v>95</v>
      </c>
      <c r="E56" s="39">
        <f>SUM(E44:E55)*40</f>
        <v>239.99999999999983</v>
      </c>
      <c r="F56" s="41">
        <f>SUM(E44:E55)</f>
        <v>5.9999999999999956</v>
      </c>
      <c r="G56" s="16"/>
      <c r="H56" s="16"/>
      <c r="I56" s="16"/>
      <c r="J56" s="12"/>
      <c r="K56" s="12"/>
      <c r="L56" s="12"/>
      <c r="M56" s="12"/>
    </row>
    <row r="57" spans="1:23" ht="15.75" x14ac:dyDescent="0.25">
      <c r="A57" s="15"/>
      <c r="B57" s="19"/>
      <c r="C57" s="16"/>
      <c r="D57" s="16"/>
      <c r="E57" s="28"/>
      <c r="F57" s="41"/>
      <c r="G57" s="16"/>
      <c r="H57" s="16"/>
      <c r="I57" s="16"/>
      <c r="J57" s="12"/>
      <c r="K57" s="12"/>
      <c r="L57" s="12"/>
      <c r="M57" s="12"/>
    </row>
    <row r="58" spans="1:23" ht="15.75" x14ac:dyDescent="0.25">
      <c r="A58" s="15"/>
      <c r="B58" s="19"/>
      <c r="C58" s="16"/>
      <c r="D58" s="16"/>
      <c r="E58" s="28"/>
      <c r="F58" s="41"/>
      <c r="G58" s="16"/>
      <c r="H58" s="16"/>
      <c r="I58" s="16"/>
      <c r="J58" s="12"/>
      <c r="K58" s="12"/>
      <c r="L58" s="12"/>
      <c r="M58" s="12"/>
    </row>
    <row r="59" spans="1:23" ht="39.950000000000003" customHeight="1" x14ac:dyDescent="0.25">
      <c r="A59" s="102" t="s">
        <v>664</v>
      </c>
      <c r="B59" s="103"/>
      <c r="C59" s="103"/>
      <c r="D59" s="103"/>
      <c r="E59" s="103"/>
      <c r="F59" s="103"/>
      <c r="G59" s="103"/>
      <c r="H59" s="103"/>
      <c r="I59" s="103"/>
      <c r="J59" s="103"/>
      <c r="K59" s="104"/>
      <c r="L59" s="122" t="s">
        <v>668</v>
      </c>
      <c r="M59" s="123"/>
    </row>
    <row r="60" spans="1:23" ht="15.75" customHeight="1" x14ac:dyDescent="0.25">
      <c r="A60" s="119" t="s">
        <v>666</v>
      </c>
      <c r="B60" s="120"/>
      <c r="C60" s="120"/>
      <c r="D60" s="120"/>
      <c r="E60" s="120"/>
      <c r="F60" s="120"/>
      <c r="G60" s="120"/>
      <c r="H60" s="120"/>
      <c r="I60" s="120"/>
      <c r="J60" s="120"/>
      <c r="K60" s="121"/>
      <c r="L60" s="124"/>
      <c r="M60" s="125"/>
    </row>
    <row r="61" spans="1:23" ht="15.75" x14ac:dyDescent="0.25">
      <c r="A61" s="21" t="s">
        <v>0</v>
      </c>
      <c r="B61" s="21" t="s">
        <v>21</v>
      </c>
      <c r="C61" s="21" t="s">
        <v>22</v>
      </c>
      <c r="D61" s="21" t="s">
        <v>23</v>
      </c>
      <c r="E61" s="21" t="s">
        <v>92</v>
      </c>
      <c r="F61" s="98" t="s">
        <v>93</v>
      </c>
      <c r="G61" s="98"/>
      <c r="H61" s="98"/>
      <c r="I61" s="98"/>
      <c r="J61" s="98"/>
      <c r="K61" s="21" t="s">
        <v>94</v>
      </c>
      <c r="L61" s="21" t="s">
        <v>7</v>
      </c>
      <c r="M61" s="21" t="s">
        <v>321</v>
      </c>
    </row>
    <row r="62" spans="1:23" ht="15.75" x14ac:dyDescent="0.25">
      <c r="A62" s="23"/>
      <c r="B62" s="24"/>
      <c r="C62" s="24"/>
      <c r="D62" s="25"/>
      <c r="E62" s="62">
        <f>(C62-B62)*24-D62</f>
        <v>0</v>
      </c>
      <c r="F62" s="71"/>
      <c r="G62" s="71"/>
      <c r="H62" s="71"/>
      <c r="I62" s="71"/>
      <c r="J62" s="71"/>
      <c r="K62" s="25"/>
      <c r="L62" s="26"/>
      <c r="M62" s="64"/>
    </row>
    <row r="63" spans="1:23" ht="15.75" x14ac:dyDescent="0.25">
      <c r="A63" s="23"/>
      <c r="B63" s="24"/>
      <c r="C63" s="24"/>
      <c r="D63" s="25"/>
      <c r="E63" s="65"/>
      <c r="F63" s="71"/>
      <c r="G63" s="71"/>
      <c r="H63" s="71"/>
      <c r="I63" s="71"/>
      <c r="J63" s="71"/>
      <c r="K63" s="25"/>
      <c r="L63" s="26"/>
      <c r="M63" s="64"/>
    </row>
    <row r="64" spans="1:23" ht="15.75" x14ac:dyDescent="0.25">
      <c r="A64" s="23"/>
      <c r="B64" s="24"/>
      <c r="C64" s="24"/>
      <c r="D64" s="25"/>
      <c r="E64" s="65"/>
      <c r="F64" s="72"/>
      <c r="G64" s="73"/>
      <c r="H64" s="73"/>
      <c r="I64" s="73"/>
      <c r="J64" s="74"/>
      <c r="K64" s="25"/>
      <c r="L64" s="26"/>
      <c r="M64" s="64"/>
    </row>
    <row r="65" spans="1:13" ht="15.75" x14ac:dyDescent="0.25">
      <c r="A65" s="23"/>
      <c r="B65" s="24"/>
      <c r="C65" s="24"/>
      <c r="D65" s="25"/>
      <c r="E65" s="65"/>
      <c r="F65" s="72"/>
      <c r="G65" s="73"/>
      <c r="H65" s="73"/>
      <c r="I65" s="73"/>
      <c r="J65" s="74"/>
      <c r="K65" s="25"/>
      <c r="L65" s="26"/>
      <c r="M65" s="64"/>
    </row>
    <row r="66" spans="1:13" ht="15.75" x14ac:dyDescent="0.25">
      <c r="A66" s="23"/>
      <c r="B66" s="24"/>
      <c r="C66" s="24"/>
      <c r="D66" s="25"/>
      <c r="E66" s="65"/>
      <c r="F66" s="71"/>
      <c r="G66" s="71"/>
      <c r="H66" s="71"/>
      <c r="I66" s="71"/>
      <c r="J66" s="71"/>
      <c r="K66" s="25"/>
      <c r="L66" s="26"/>
      <c r="M66" s="64"/>
    </row>
    <row r="67" spans="1:13" ht="15.75" x14ac:dyDescent="0.25">
      <c r="A67" s="23"/>
      <c r="B67" s="24"/>
      <c r="C67" s="24"/>
      <c r="D67" s="25"/>
      <c r="E67" s="65"/>
      <c r="F67" s="72"/>
      <c r="G67" s="73"/>
      <c r="H67" s="73"/>
      <c r="I67" s="73"/>
      <c r="J67" s="74"/>
      <c r="K67" s="25"/>
      <c r="L67" s="26"/>
      <c r="M67" s="64"/>
    </row>
    <row r="68" spans="1:13" ht="15.75" x14ac:dyDescent="0.25">
      <c r="A68" s="23"/>
      <c r="B68" s="24"/>
      <c r="C68" s="24"/>
      <c r="D68" s="25"/>
      <c r="E68" s="65"/>
      <c r="F68" s="71"/>
      <c r="G68" s="71"/>
      <c r="H68" s="71"/>
      <c r="I68" s="71"/>
      <c r="J68" s="71"/>
      <c r="K68" s="25"/>
      <c r="L68" s="26"/>
      <c r="M68" s="64"/>
    </row>
    <row r="69" spans="1:13" ht="15.75" x14ac:dyDescent="0.25">
      <c r="A69" s="23"/>
      <c r="B69" s="24"/>
      <c r="C69" s="24"/>
      <c r="D69" s="25"/>
      <c r="E69" s="62">
        <f t="shared" ref="E69:E71" si="2">(C69-B69)*24-D69</f>
        <v>0</v>
      </c>
      <c r="F69" s="71"/>
      <c r="G69" s="71"/>
      <c r="H69" s="71"/>
      <c r="I69" s="71"/>
      <c r="J69" s="71"/>
      <c r="K69" s="25"/>
      <c r="L69" s="26"/>
      <c r="M69" s="64"/>
    </row>
    <row r="70" spans="1:13" ht="15.75" x14ac:dyDescent="0.25">
      <c r="A70" s="23"/>
      <c r="B70" s="24"/>
      <c r="C70" s="24"/>
      <c r="D70" s="25"/>
      <c r="E70" s="62">
        <f t="shared" si="2"/>
        <v>0</v>
      </c>
      <c r="F70" s="71"/>
      <c r="G70" s="71"/>
      <c r="H70" s="71"/>
      <c r="I70" s="71"/>
      <c r="J70" s="71"/>
      <c r="K70" s="25"/>
      <c r="L70" s="26"/>
      <c r="M70" s="64"/>
    </row>
    <row r="71" spans="1:13" ht="15.75" x14ac:dyDescent="0.25">
      <c r="A71" s="23"/>
      <c r="B71" s="24"/>
      <c r="C71" s="24"/>
      <c r="D71" s="25"/>
      <c r="E71" s="62">
        <f t="shared" si="2"/>
        <v>0</v>
      </c>
      <c r="F71" s="71"/>
      <c r="G71" s="71"/>
      <c r="H71" s="71"/>
      <c r="I71" s="71"/>
      <c r="J71" s="71"/>
      <c r="K71" s="25"/>
      <c r="L71" s="26"/>
      <c r="M71" s="64"/>
    </row>
    <row r="72" spans="1:13" ht="15.75" x14ac:dyDescent="0.25">
      <c r="A72" s="15"/>
      <c r="B72" s="19"/>
      <c r="C72" s="16"/>
      <c r="D72" s="42" t="s">
        <v>95</v>
      </c>
      <c r="E72" s="43">
        <f>SUM(E62:E71)*40</f>
        <v>0</v>
      </c>
      <c r="F72" s="41"/>
      <c r="G72" s="16"/>
      <c r="H72" s="16"/>
      <c r="I72" s="16"/>
      <c r="J72" s="12"/>
      <c r="K72" s="12"/>
      <c r="L72" s="12"/>
      <c r="M72" s="12"/>
    </row>
    <row r="73" spans="1:13" ht="15.75" x14ac:dyDescent="0.25">
      <c r="A73" s="15"/>
      <c r="B73" s="19"/>
      <c r="C73" s="16"/>
      <c r="D73" s="16"/>
      <c r="E73" s="28"/>
      <c r="F73" s="41"/>
      <c r="G73" s="16"/>
      <c r="H73" s="16"/>
      <c r="I73" s="16"/>
      <c r="J73" s="12"/>
      <c r="K73" s="12"/>
      <c r="L73" s="12"/>
      <c r="M73" s="12"/>
    </row>
    <row r="74" spans="1:13" ht="15.75" x14ac:dyDescent="0.25">
      <c r="A74" s="15"/>
      <c r="B74" s="19"/>
      <c r="C74" s="16"/>
      <c r="D74" s="16"/>
      <c r="E74" s="28"/>
      <c r="F74" s="29"/>
      <c r="G74" s="16"/>
      <c r="H74" s="16"/>
      <c r="I74" s="16"/>
      <c r="J74" s="12"/>
      <c r="K74" s="12"/>
      <c r="L74" s="12"/>
      <c r="M74" s="12"/>
    </row>
    <row r="75" spans="1:13" ht="39.950000000000003" customHeight="1" x14ac:dyDescent="0.25">
      <c r="A75" s="76" t="s">
        <v>690</v>
      </c>
      <c r="B75" s="77"/>
      <c r="C75" s="77"/>
      <c r="D75" s="77"/>
      <c r="E75" s="77"/>
      <c r="F75" s="77"/>
      <c r="G75" s="77"/>
      <c r="H75" s="77"/>
      <c r="I75" s="77"/>
      <c r="J75" s="78"/>
      <c r="K75" s="79" t="s">
        <v>662</v>
      </c>
      <c r="L75" s="80"/>
      <c r="M75" s="81"/>
    </row>
    <row r="76" spans="1:13" ht="15.75" customHeight="1" x14ac:dyDescent="0.25">
      <c r="A76" s="20" t="s">
        <v>0</v>
      </c>
      <c r="B76" s="35" t="s">
        <v>101</v>
      </c>
      <c r="C76" s="98" t="s">
        <v>660</v>
      </c>
      <c r="D76" s="98"/>
      <c r="E76" s="98"/>
      <c r="F76" s="98"/>
      <c r="G76" s="98" t="s">
        <v>93</v>
      </c>
      <c r="H76" s="98"/>
      <c r="I76" s="21" t="s">
        <v>322</v>
      </c>
      <c r="J76" s="36" t="s">
        <v>320</v>
      </c>
      <c r="K76" s="21" t="s">
        <v>7</v>
      </c>
      <c r="L76" s="82" t="s">
        <v>321</v>
      </c>
      <c r="M76" s="83"/>
    </row>
    <row r="77" spans="1:13" ht="15.75" x14ac:dyDescent="0.25">
      <c r="A77" s="23"/>
      <c r="B77" s="23"/>
      <c r="C77" s="70" t="str">
        <f>_xlfn.IFNA(VLOOKUP(B77,'Marking Rates'!A:D,2,FALSE), "")</f>
        <v/>
      </c>
      <c r="D77" s="70"/>
      <c r="E77" s="70"/>
      <c r="F77" s="70"/>
      <c r="G77" s="71"/>
      <c r="H77" s="71"/>
      <c r="I77" s="25"/>
      <c r="J77" s="39" t="str">
        <f>_xlfn.IFNA(VLOOKUP(B77,'Marking Rates'!A:D,3,FALSE), "")</f>
        <v/>
      </c>
      <c r="K77" s="26"/>
      <c r="L77" s="99"/>
      <c r="M77" s="100"/>
    </row>
    <row r="78" spans="1:13" ht="15.75" customHeight="1" x14ac:dyDescent="0.25">
      <c r="A78" s="23"/>
      <c r="B78" s="23"/>
      <c r="C78" s="70" t="str">
        <f>_xlfn.IFNA(VLOOKUP(B78,'Marking Rates'!A:D,2,FALSE), "")</f>
        <v/>
      </c>
      <c r="D78" s="70"/>
      <c r="E78" s="70"/>
      <c r="F78" s="70"/>
      <c r="G78" s="71"/>
      <c r="H78" s="71"/>
      <c r="I78" s="25"/>
      <c r="J78" s="39" t="str">
        <f>_xlfn.IFNA(VLOOKUP(B78,'Marking Rates'!A:D,3,FALSE), "")</f>
        <v/>
      </c>
      <c r="K78" s="26"/>
      <c r="L78" s="99"/>
      <c r="M78" s="100"/>
    </row>
    <row r="79" spans="1:13" ht="15.75" customHeight="1" x14ac:dyDescent="0.25">
      <c r="A79" s="23"/>
      <c r="B79" s="23"/>
      <c r="C79" s="70" t="str">
        <f>_xlfn.IFNA(VLOOKUP(B79,'Marking Rates'!A:D,2,FALSE), "")</f>
        <v/>
      </c>
      <c r="D79" s="70"/>
      <c r="E79" s="70"/>
      <c r="F79" s="70"/>
      <c r="G79" s="72"/>
      <c r="H79" s="74"/>
      <c r="I79" s="25"/>
      <c r="J79" s="39" t="str">
        <f>_xlfn.IFNA(VLOOKUP(B79,'Marking Rates'!A:D,3,FALSE), "")</f>
        <v/>
      </c>
      <c r="K79" s="26"/>
      <c r="L79" s="66"/>
      <c r="M79" s="67"/>
    </row>
    <row r="80" spans="1:13" ht="15.75" customHeight="1" x14ac:dyDescent="0.25">
      <c r="A80" s="23"/>
      <c r="B80" s="23"/>
      <c r="C80" s="70" t="str">
        <f>_xlfn.IFNA(VLOOKUP(B80,'Marking Rates'!A:D,2,FALSE), "")</f>
        <v/>
      </c>
      <c r="D80" s="70"/>
      <c r="E80" s="70"/>
      <c r="F80" s="70"/>
      <c r="G80" s="72"/>
      <c r="H80" s="74"/>
      <c r="I80" s="25"/>
      <c r="J80" s="39" t="str">
        <f>_xlfn.IFNA(VLOOKUP(B80,'Marking Rates'!A:D,3,FALSE), "")</f>
        <v/>
      </c>
      <c r="K80" s="26"/>
      <c r="L80" s="66"/>
      <c r="M80" s="67"/>
    </row>
    <row r="81" spans="1:13" ht="15.75" customHeight="1" x14ac:dyDescent="0.25">
      <c r="A81" s="23"/>
      <c r="B81" s="23"/>
      <c r="C81" s="70" t="str">
        <f>_xlfn.IFNA(VLOOKUP(B81,'Marking Rates'!A:D,2,FALSE), "")</f>
        <v/>
      </c>
      <c r="D81" s="70"/>
      <c r="E81" s="70"/>
      <c r="F81" s="70"/>
      <c r="G81" s="72"/>
      <c r="H81" s="74"/>
      <c r="I81" s="25"/>
      <c r="J81" s="39" t="str">
        <f>_xlfn.IFNA(VLOOKUP(B81,'Marking Rates'!A:D,3,FALSE), "")</f>
        <v/>
      </c>
      <c r="K81" s="26"/>
      <c r="L81" s="66"/>
      <c r="M81" s="67"/>
    </row>
    <row r="82" spans="1:13" ht="15.75" customHeight="1" x14ac:dyDescent="0.25">
      <c r="A82" s="23"/>
      <c r="B82" s="23"/>
      <c r="C82" s="70" t="str">
        <f>_xlfn.IFNA(VLOOKUP(B82,'Marking Rates'!A:D,2,FALSE), "")</f>
        <v/>
      </c>
      <c r="D82" s="70"/>
      <c r="E82" s="70"/>
      <c r="F82" s="70"/>
      <c r="G82" s="72"/>
      <c r="H82" s="74"/>
      <c r="I82" s="25"/>
      <c r="J82" s="39" t="str">
        <f>_xlfn.IFNA(VLOOKUP(B82,'Marking Rates'!A:D,3,FALSE), "")</f>
        <v/>
      </c>
      <c r="K82" s="26"/>
      <c r="L82" s="66"/>
      <c r="M82" s="67"/>
    </row>
    <row r="83" spans="1:13" ht="15.75" x14ac:dyDescent="0.25">
      <c r="A83" s="23"/>
      <c r="B83" s="23"/>
      <c r="C83" s="70" t="str">
        <f>_xlfn.IFNA(VLOOKUP(B83,'Marking Rates'!A:D,2,FALSE), "")</f>
        <v/>
      </c>
      <c r="D83" s="70"/>
      <c r="E83" s="70"/>
      <c r="F83" s="70"/>
      <c r="G83" s="71"/>
      <c r="H83" s="71"/>
      <c r="I83" s="25"/>
      <c r="J83" s="39" t="str">
        <f>_xlfn.IFNA(VLOOKUP(B83,'Marking Rates'!A:D,3,FALSE), "")</f>
        <v/>
      </c>
      <c r="K83" s="26"/>
      <c r="L83" s="99"/>
      <c r="M83" s="100"/>
    </row>
    <row r="84" spans="1:13" ht="15.75" x14ac:dyDescent="0.25">
      <c r="A84" s="23"/>
      <c r="B84" s="23"/>
      <c r="C84" s="70" t="str">
        <f>_xlfn.IFNA(VLOOKUP(B84,'Marking Rates'!A:D,2,FALSE), "")</f>
        <v/>
      </c>
      <c r="D84" s="70"/>
      <c r="E84" s="70"/>
      <c r="F84" s="70"/>
      <c r="G84" s="71"/>
      <c r="H84" s="71"/>
      <c r="I84" s="25"/>
      <c r="J84" s="39" t="str">
        <f>_xlfn.IFNA(VLOOKUP(B84,'Marking Rates'!A:D,3,FALSE), "")</f>
        <v/>
      </c>
      <c r="K84" s="26"/>
      <c r="L84" s="99"/>
      <c r="M84" s="100"/>
    </row>
    <row r="85" spans="1:13" ht="15" customHeight="1" x14ac:dyDescent="0.25">
      <c r="A85" s="23"/>
      <c r="B85" s="23"/>
      <c r="C85" s="70" t="str">
        <f>_xlfn.IFNA(VLOOKUP(B85,'Marking Rates'!A:D,2,FALSE), "")</f>
        <v/>
      </c>
      <c r="D85" s="70"/>
      <c r="E85" s="70"/>
      <c r="F85" s="70"/>
      <c r="G85" s="71"/>
      <c r="H85" s="71"/>
      <c r="I85" s="25"/>
      <c r="J85" s="39" t="str">
        <f>_xlfn.IFNA(VLOOKUP(B85,'Marking Rates'!A:D,3,FALSE), "")</f>
        <v/>
      </c>
      <c r="K85" s="26"/>
      <c r="L85" s="99"/>
      <c r="M85" s="100"/>
    </row>
    <row r="86" spans="1:13" ht="15.75" x14ac:dyDescent="0.25">
      <c r="A86" s="23"/>
      <c r="B86" s="23"/>
      <c r="C86" s="70" t="str">
        <f>_xlfn.IFNA(VLOOKUP(B86,'Marking Rates'!A:D,2,FALSE), "")</f>
        <v/>
      </c>
      <c r="D86" s="70"/>
      <c r="E86" s="70"/>
      <c r="F86" s="70"/>
      <c r="G86" s="71"/>
      <c r="H86" s="71"/>
      <c r="I86" s="25"/>
      <c r="J86" s="39" t="str">
        <f>_xlfn.IFNA(VLOOKUP(B86,'Marking Rates'!A:D,3,FALSE), "")</f>
        <v/>
      </c>
      <c r="K86" s="26"/>
      <c r="L86" s="99"/>
      <c r="M86" s="100"/>
    </row>
    <row r="87" spans="1:13" ht="15.75" x14ac:dyDescent="0.25">
      <c r="A87" s="23"/>
      <c r="B87" s="23"/>
      <c r="C87" s="70" t="str">
        <f>_xlfn.IFNA(VLOOKUP(B87,'Marking Rates'!A:D,2,FALSE), "")</f>
        <v/>
      </c>
      <c r="D87" s="70"/>
      <c r="E87" s="70"/>
      <c r="F87" s="70"/>
      <c r="G87" s="71"/>
      <c r="H87" s="71"/>
      <c r="I87" s="25"/>
      <c r="J87" s="39" t="str">
        <f>_xlfn.IFNA(VLOOKUP(B87,'Marking Rates'!A:D,3,FALSE), "")</f>
        <v/>
      </c>
      <c r="K87" s="26"/>
      <c r="L87" s="99"/>
      <c r="M87" s="100"/>
    </row>
    <row r="88" spans="1:13" ht="15.75" x14ac:dyDescent="0.25">
      <c r="A88" s="23"/>
      <c r="B88" s="23"/>
      <c r="C88" s="70" t="str">
        <f>_xlfn.IFNA(VLOOKUP(B88,'Marking Rates'!A:D,2,FALSE), "")</f>
        <v/>
      </c>
      <c r="D88" s="70"/>
      <c r="E88" s="70"/>
      <c r="F88" s="70"/>
      <c r="G88" s="71"/>
      <c r="H88" s="71"/>
      <c r="I88" s="25"/>
      <c r="J88" s="39" t="str">
        <f>_xlfn.IFNA(VLOOKUP(B88,'Marking Rates'!A:D,3,FALSE), "")</f>
        <v/>
      </c>
      <c r="K88" s="26"/>
      <c r="L88" s="99"/>
      <c r="M88" s="100"/>
    </row>
    <row r="89" spans="1:13" ht="15.75" x14ac:dyDescent="0.25">
      <c r="A89" s="15"/>
      <c r="B89" s="19"/>
      <c r="C89" s="16"/>
      <c r="D89" s="16"/>
      <c r="E89" s="16"/>
      <c r="F89" s="16"/>
      <c r="G89" s="16"/>
      <c r="H89" s="16"/>
      <c r="I89" s="38" t="s">
        <v>95</v>
      </c>
      <c r="J89" s="39">
        <f>SUMPRODUCT(I77:I88,J77:J88)</f>
        <v>0</v>
      </c>
      <c r="K89" s="12"/>
      <c r="L89" s="12"/>
      <c r="M89" s="12"/>
    </row>
    <row r="90" spans="1:13" ht="15.75" x14ac:dyDescent="0.25">
      <c r="A90" s="15"/>
      <c r="B90" s="19"/>
      <c r="C90" s="16"/>
      <c r="D90" s="16"/>
      <c r="E90" s="16"/>
      <c r="F90" s="16"/>
      <c r="G90" s="16"/>
      <c r="H90" s="16"/>
      <c r="I90" s="37">
        <f>SUM(I77:I88)</f>
        <v>0</v>
      </c>
      <c r="J90" s="12"/>
      <c r="K90" s="12"/>
      <c r="L90" s="12"/>
      <c r="M90" s="12"/>
    </row>
    <row r="91" spans="1:13" ht="15.75" customHeight="1" x14ac:dyDescent="0.25">
      <c r="A91" s="15"/>
      <c r="B91" s="19"/>
      <c r="C91" s="16"/>
      <c r="D91" s="16"/>
      <c r="E91" s="16"/>
      <c r="F91" s="16"/>
      <c r="G91" s="16"/>
      <c r="H91" s="16"/>
      <c r="I91" s="16"/>
      <c r="J91" s="12"/>
      <c r="K91" s="12"/>
      <c r="L91" s="12"/>
      <c r="M91" s="12"/>
    </row>
    <row r="92" spans="1:13" ht="39.950000000000003" customHeight="1" x14ac:dyDescent="0.25">
      <c r="A92" s="76" t="s">
        <v>693</v>
      </c>
      <c r="B92" s="77"/>
      <c r="C92" s="77"/>
      <c r="D92" s="77"/>
      <c r="E92" s="77"/>
      <c r="F92" s="77"/>
      <c r="G92" s="77"/>
      <c r="H92" s="77"/>
      <c r="I92" s="77"/>
      <c r="J92" s="78"/>
      <c r="K92" s="79" t="s">
        <v>662</v>
      </c>
      <c r="L92" s="80"/>
      <c r="M92" s="81"/>
    </row>
    <row r="93" spans="1:13" ht="15.75" x14ac:dyDescent="0.25">
      <c r="A93" s="20" t="s">
        <v>0</v>
      </c>
      <c r="B93" s="35" t="s">
        <v>101</v>
      </c>
      <c r="C93" s="98" t="s">
        <v>660</v>
      </c>
      <c r="D93" s="98"/>
      <c r="E93" s="98"/>
      <c r="F93" s="98"/>
      <c r="G93" s="98" t="s">
        <v>93</v>
      </c>
      <c r="H93" s="98"/>
      <c r="I93" s="21" t="s">
        <v>322</v>
      </c>
      <c r="J93" s="36" t="s">
        <v>320</v>
      </c>
      <c r="K93" s="21" t="s">
        <v>7</v>
      </c>
      <c r="L93" s="82" t="s">
        <v>321</v>
      </c>
      <c r="M93" s="83"/>
    </row>
    <row r="94" spans="1:13" ht="15.75" x14ac:dyDescent="0.25">
      <c r="A94" s="23"/>
      <c r="B94" s="23"/>
      <c r="C94" s="70" t="str">
        <f>_xlfn.IFNA(VLOOKUP(B94,'Marking Rates'!A:D,2,FALSE), "")</f>
        <v/>
      </c>
      <c r="D94" s="70"/>
      <c r="E94" s="70"/>
      <c r="F94" s="70"/>
      <c r="G94" s="71"/>
      <c r="H94" s="71"/>
      <c r="I94" s="25"/>
      <c r="J94" s="39" t="str">
        <f>_xlfn.IFNA(VLOOKUP(B94,'Marking Rates'!A:D,4,FALSE), "")</f>
        <v/>
      </c>
      <c r="K94" s="26"/>
      <c r="L94" s="99"/>
      <c r="M94" s="100"/>
    </row>
    <row r="95" spans="1:13" ht="15.75" x14ac:dyDescent="0.25">
      <c r="A95" s="23"/>
      <c r="B95" s="23"/>
      <c r="C95" s="70" t="str">
        <f>_xlfn.IFNA(VLOOKUP(B95,'Marking Rates'!A:D,2,FALSE), "")</f>
        <v/>
      </c>
      <c r="D95" s="70"/>
      <c r="E95" s="70"/>
      <c r="F95" s="70"/>
      <c r="G95" s="71"/>
      <c r="H95" s="71"/>
      <c r="I95" s="25"/>
      <c r="J95" s="39" t="str">
        <f>_xlfn.IFNA(VLOOKUP(B95,'Marking Rates'!A:D,4,FALSE), "")</f>
        <v/>
      </c>
      <c r="K95" s="26"/>
      <c r="L95" s="99"/>
      <c r="M95" s="100"/>
    </row>
    <row r="96" spans="1:13" ht="15.75" x14ac:dyDescent="0.25">
      <c r="A96" s="23"/>
      <c r="B96" s="23"/>
      <c r="C96" s="70" t="str">
        <f>_xlfn.IFNA(VLOOKUP(B96,'Marking Rates'!A:D,2,FALSE), "")</f>
        <v/>
      </c>
      <c r="D96" s="70"/>
      <c r="E96" s="70"/>
      <c r="F96" s="70"/>
      <c r="G96" s="71"/>
      <c r="H96" s="71"/>
      <c r="I96" s="25"/>
      <c r="J96" s="39" t="str">
        <f>_xlfn.IFNA(VLOOKUP(B96,'Marking Rates'!A:D,4,FALSE), "")</f>
        <v/>
      </c>
      <c r="K96" s="26"/>
      <c r="L96" s="99"/>
      <c r="M96" s="100"/>
    </row>
    <row r="97" spans="1:13" ht="15.75" x14ac:dyDescent="0.25">
      <c r="A97" s="23"/>
      <c r="B97" s="23"/>
      <c r="C97" s="70" t="str">
        <f>_xlfn.IFNA(VLOOKUP(B97,'Marking Rates'!A:D,2,FALSE), "")</f>
        <v/>
      </c>
      <c r="D97" s="70"/>
      <c r="E97" s="70"/>
      <c r="F97" s="70"/>
      <c r="G97" s="72"/>
      <c r="H97" s="74"/>
      <c r="I97" s="25"/>
      <c r="J97" s="39" t="str">
        <f>_xlfn.IFNA(VLOOKUP(B97,'Marking Rates'!A:D,4,FALSE), "")</f>
        <v/>
      </c>
      <c r="K97" s="26"/>
      <c r="L97" s="66"/>
      <c r="M97" s="67"/>
    </row>
    <row r="98" spans="1:13" ht="15.75" x14ac:dyDescent="0.25">
      <c r="A98" s="23"/>
      <c r="B98" s="23"/>
      <c r="C98" s="70" t="str">
        <f>_xlfn.IFNA(VLOOKUP(B98,'Marking Rates'!A:D,2,FALSE), "")</f>
        <v/>
      </c>
      <c r="D98" s="70"/>
      <c r="E98" s="70"/>
      <c r="F98" s="70"/>
      <c r="G98" s="72"/>
      <c r="H98" s="74"/>
      <c r="I98" s="25"/>
      <c r="J98" s="39" t="str">
        <f>_xlfn.IFNA(VLOOKUP(B98,'Marking Rates'!A:D,4,FALSE), "")</f>
        <v/>
      </c>
      <c r="K98" s="26"/>
      <c r="L98" s="66"/>
      <c r="M98" s="67"/>
    </row>
    <row r="99" spans="1:13" ht="15.75" x14ac:dyDescent="0.25">
      <c r="A99" s="23"/>
      <c r="B99" s="23"/>
      <c r="C99" s="70" t="str">
        <f>_xlfn.IFNA(VLOOKUP(B99,'Marking Rates'!A:D,2,FALSE), "")</f>
        <v/>
      </c>
      <c r="D99" s="70"/>
      <c r="E99" s="70"/>
      <c r="F99" s="70"/>
      <c r="G99" s="72"/>
      <c r="H99" s="74"/>
      <c r="I99" s="25"/>
      <c r="J99" s="39" t="str">
        <f>_xlfn.IFNA(VLOOKUP(B99,'Marking Rates'!A:D,4,FALSE), "")</f>
        <v/>
      </c>
      <c r="K99" s="26"/>
      <c r="L99" s="66"/>
      <c r="M99" s="67"/>
    </row>
    <row r="100" spans="1:13" ht="15.75" x14ac:dyDescent="0.25">
      <c r="A100" s="23"/>
      <c r="B100" s="23"/>
      <c r="C100" s="70" t="str">
        <f>_xlfn.IFNA(VLOOKUP(B100,'Marking Rates'!A:D,2,FALSE), "")</f>
        <v/>
      </c>
      <c r="D100" s="70"/>
      <c r="E100" s="70"/>
      <c r="F100" s="70"/>
      <c r="G100" s="72"/>
      <c r="H100" s="74"/>
      <c r="I100" s="25"/>
      <c r="J100" s="39" t="str">
        <f>_xlfn.IFNA(VLOOKUP(B100,'Marking Rates'!A:D,4,FALSE), "")</f>
        <v/>
      </c>
      <c r="K100" s="26"/>
      <c r="L100" s="66"/>
      <c r="M100" s="67"/>
    </row>
    <row r="101" spans="1:13" ht="15.75" x14ac:dyDescent="0.25">
      <c r="A101" s="23"/>
      <c r="B101" s="23"/>
      <c r="C101" s="70" t="str">
        <f>_xlfn.IFNA(VLOOKUP(B101,'Marking Rates'!A:D,2,FALSE), "")</f>
        <v/>
      </c>
      <c r="D101" s="70"/>
      <c r="E101" s="70"/>
      <c r="F101" s="70"/>
      <c r="G101" s="71"/>
      <c r="H101" s="71"/>
      <c r="I101" s="25"/>
      <c r="J101" s="39" t="str">
        <f>_xlfn.IFNA(VLOOKUP(B101,'Marking Rates'!A:D,4,FALSE), "")</f>
        <v/>
      </c>
      <c r="K101" s="26"/>
      <c r="L101" s="99"/>
      <c r="M101" s="100"/>
    </row>
    <row r="102" spans="1:13" ht="15.75" x14ac:dyDescent="0.25">
      <c r="A102" s="23"/>
      <c r="B102" s="23"/>
      <c r="C102" s="70" t="str">
        <f>_xlfn.IFNA(VLOOKUP(B102,'Marking Rates'!A:D,2,FALSE), "")</f>
        <v/>
      </c>
      <c r="D102" s="70"/>
      <c r="E102" s="70"/>
      <c r="F102" s="70"/>
      <c r="G102" s="71"/>
      <c r="H102" s="71"/>
      <c r="I102" s="25"/>
      <c r="J102" s="39" t="str">
        <f>_xlfn.IFNA(VLOOKUP(B102,'Marking Rates'!A:D,4,FALSE), "")</f>
        <v/>
      </c>
      <c r="K102" s="26"/>
      <c r="L102" s="99"/>
      <c r="M102" s="100"/>
    </row>
    <row r="103" spans="1:13" ht="15.75" x14ac:dyDescent="0.25">
      <c r="A103" s="23"/>
      <c r="B103" s="23"/>
      <c r="C103" s="70" t="str">
        <f>_xlfn.IFNA(VLOOKUP(B103,'Marking Rates'!A:D,2,FALSE), "")</f>
        <v/>
      </c>
      <c r="D103" s="70"/>
      <c r="E103" s="70"/>
      <c r="F103" s="70"/>
      <c r="G103" s="71"/>
      <c r="H103" s="71"/>
      <c r="I103" s="25"/>
      <c r="J103" s="39" t="str">
        <f>_xlfn.IFNA(VLOOKUP(B103,'Marking Rates'!A:D,4,FALSE), "")</f>
        <v/>
      </c>
      <c r="K103" s="26"/>
      <c r="L103" s="99"/>
      <c r="M103" s="100"/>
    </row>
    <row r="104" spans="1:13" ht="15.75" x14ac:dyDescent="0.25">
      <c r="A104" s="23"/>
      <c r="B104" s="23"/>
      <c r="C104" s="70" t="str">
        <f>_xlfn.IFNA(VLOOKUP(B104,'Marking Rates'!A:D,2,FALSE), "")</f>
        <v/>
      </c>
      <c r="D104" s="70"/>
      <c r="E104" s="70"/>
      <c r="F104" s="70"/>
      <c r="G104" s="71"/>
      <c r="H104" s="71"/>
      <c r="I104" s="25"/>
      <c r="J104" s="39" t="str">
        <f>_xlfn.IFNA(VLOOKUP(B104,'Marking Rates'!A:D,4,FALSE), "")</f>
        <v/>
      </c>
      <c r="K104" s="26"/>
      <c r="L104" s="99"/>
      <c r="M104" s="100"/>
    </row>
    <row r="105" spans="1:13" ht="15.75" x14ac:dyDescent="0.25">
      <c r="A105" s="23"/>
      <c r="B105" s="23"/>
      <c r="C105" s="70" t="str">
        <f>_xlfn.IFNA(VLOOKUP(B105,'Marking Rates'!A:D,2,FALSE), "")</f>
        <v/>
      </c>
      <c r="D105" s="70"/>
      <c r="E105" s="70"/>
      <c r="F105" s="70"/>
      <c r="G105" s="71"/>
      <c r="H105" s="71"/>
      <c r="I105" s="25"/>
      <c r="J105" s="39" t="str">
        <f>_xlfn.IFNA(VLOOKUP(B105,'Marking Rates'!A:D,4,FALSE), "")</f>
        <v/>
      </c>
      <c r="K105" s="26"/>
      <c r="L105" s="99"/>
      <c r="M105" s="100"/>
    </row>
    <row r="106" spans="1:13" ht="15.75" x14ac:dyDescent="0.25">
      <c r="A106" s="12"/>
      <c r="B106" s="12"/>
      <c r="C106" s="12"/>
      <c r="D106" s="12"/>
      <c r="E106" s="12"/>
      <c r="F106" s="12"/>
      <c r="G106" s="12"/>
      <c r="H106" s="12"/>
      <c r="I106" s="40" t="s">
        <v>95</v>
      </c>
      <c r="J106" s="39">
        <f>SUMPRODUCT(I94:I105,J94:J105)</f>
        <v>0</v>
      </c>
      <c r="K106" s="12"/>
      <c r="L106" s="12"/>
      <c r="M106" s="12"/>
    </row>
    <row r="107" spans="1:13" ht="15.75" x14ac:dyDescent="0.25">
      <c r="A107" s="12"/>
      <c r="B107" s="12"/>
      <c r="C107" s="12"/>
      <c r="D107" s="12"/>
      <c r="E107" s="12"/>
      <c r="F107" s="12"/>
      <c r="G107" s="12"/>
      <c r="H107" s="12"/>
      <c r="I107" s="50"/>
      <c r="J107" s="51"/>
      <c r="K107" s="12"/>
      <c r="L107" s="12"/>
      <c r="M107" s="12"/>
    </row>
    <row r="108" spans="1:13" x14ac:dyDescent="0.25">
      <c r="I108" s="27">
        <f>SUM(I94:I105)</f>
        <v>0</v>
      </c>
    </row>
    <row r="109" spans="1:13" s="17" customFormat="1" ht="28.5" customHeight="1" x14ac:dyDescent="0.25">
      <c r="B109" s="140" t="s">
        <v>695</v>
      </c>
      <c r="C109" s="140"/>
      <c r="D109" s="140"/>
      <c r="E109" s="52">
        <f>E38</f>
        <v>52</v>
      </c>
    </row>
    <row r="110" spans="1:13" s="17" customFormat="1" ht="15.75" customHeight="1" x14ac:dyDescent="0.25"/>
    <row r="111" spans="1:13" s="17" customFormat="1" ht="28.5" customHeight="1" x14ac:dyDescent="0.25">
      <c r="B111" s="140" t="s">
        <v>696</v>
      </c>
      <c r="C111" s="140"/>
      <c r="D111" s="140"/>
      <c r="E111" s="53">
        <f>SUM(J106,J89,E72,E56)</f>
        <v>239.99999999999983</v>
      </c>
    </row>
    <row r="112" spans="1:13" ht="15.75" customHeight="1" x14ac:dyDescent="0.25"/>
    <row r="114" spans="1:13" s="49" customFormat="1" ht="24.95" customHeight="1" x14ac:dyDescent="0.25">
      <c r="A114" s="93" t="s">
        <v>10</v>
      </c>
      <c r="B114" s="94"/>
      <c r="C114" s="91" t="s">
        <v>756</v>
      </c>
      <c r="D114" s="91"/>
      <c r="E114" s="91"/>
      <c r="F114" s="91"/>
      <c r="G114" s="48"/>
      <c r="J114" s="48"/>
      <c r="K114" s="48"/>
    </row>
    <row r="115" spans="1:13" ht="15.75" customHeight="1" x14ac:dyDescent="0.35">
      <c r="A115" s="6"/>
      <c r="B115" s="6"/>
      <c r="C115" s="6"/>
      <c r="D115" s="6"/>
      <c r="E115" s="5"/>
      <c r="F115" s="5"/>
      <c r="G115" s="5"/>
      <c r="H115" s="5"/>
      <c r="I115" s="5"/>
    </row>
    <row r="116" spans="1:13" s="49" customFormat="1" ht="24.95" customHeight="1" x14ac:dyDescent="0.25">
      <c r="A116" s="93" t="s">
        <v>11</v>
      </c>
      <c r="B116" s="94"/>
      <c r="C116" s="90"/>
      <c r="D116" s="90"/>
      <c r="E116" s="90"/>
      <c r="F116" s="90"/>
      <c r="G116" s="48"/>
      <c r="H116" s="48"/>
      <c r="I116" s="48"/>
    </row>
    <row r="117" spans="1:13" ht="18.75" x14ac:dyDescent="0.3">
      <c r="A117" s="5"/>
      <c r="B117" s="5"/>
      <c r="C117" s="5"/>
      <c r="D117" s="5"/>
      <c r="E117" s="5"/>
      <c r="F117" s="5"/>
      <c r="G117" s="5"/>
      <c r="H117" s="5"/>
      <c r="I117" s="5"/>
    </row>
    <row r="118" spans="1:13" ht="19.5" thickBot="1" x14ac:dyDescent="0.35">
      <c r="A118" s="5"/>
      <c r="B118" s="5"/>
      <c r="C118" s="5"/>
      <c r="D118" s="5"/>
      <c r="E118" s="5"/>
      <c r="F118" s="5"/>
      <c r="G118" s="5"/>
      <c r="H118" s="5"/>
      <c r="I118" s="5"/>
    </row>
    <row r="119" spans="1:13" ht="21.75" thickTop="1" x14ac:dyDescent="0.25">
      <c r="A119" s="84" t="s">
        <v>18</v>
      </c>
      <c r="B119" s="85"/>
      <c r="C119" s="85"/>
      <c r="D119" s="85"/>
      <c r="E119" s="85"/>
      <c r="F119" s="85"/>
      <c r="G119" s="85"/>
      <c r="H119" s="85"/>
      <c r="I119" s="85"/>
      <c r="J119" s="85"/>
      <c r="K119" s="86"/>
    </row>
    <row r="120" spans="1:13" ht="21" x14ac:dyDescent="0.25">
      <c r="A120" s="95" t="s">
        <v>642</v>
      </c>
      <c r="B120" s="96"/>
      <c r="C120" s="96"/>
      <c r="D120" s="96"/>
      <c r="E120" s="96"/>
      <c r="F120" s="96"/>
      <c r="G120" s="96"/>
      <c r="H120" s="96"/>
      <c r="I120" s="96"/>
      <c r="J120" s="96"/>
      <c r="K120" s="97"/>
    </row>
    <row r="121" spans="1:13" ht="21.75" thickBot="1" x14ac:dyDescent="0.3">
      <c r="A121" s="87" t="s">
        <v>12</v>
      </c>
      <c r="B121" s="88"/>
      <c r="C121" s="88"/>
      <c r="D121" s="88"/>
      <c r="E121" s="88"/>
      <c r="F121" s="88"/>
      <c r="G121" s="88"/>
      <c r="H121" s="88"/>
      <c r="I121" s="88"/>
      <c r="J121" s="88"/>
      <c r="K121" s="89"/>
    </row>
    <row r="122" spans="1:13" ht="15.75" thickTop="1" x14ac:dyDescent="0.25"/>
    <row r="123" spans="1:13" s="22" customFormat="1" ht="28.5" customHeight="1" x14ac:dyDescent="0.35">
      <c r="A123" s="92" t="s">
        <v>19</v>
      </c>
      <c r="B123" s="92"/>
      <c r="C123" s="92"/>
      <c r="D123" s="92"/>
      <c r="E123" s="92"/>
      <c r="F123"/>
      <c r="G123"/>
      <c r="H123"/>
      <c r="I123"/>
      <c r="J123"/>
      <c r="K123"/>
      <c r="L123"/>
      <c r="M123"/>
    </row>
    <row r="124" spans="1:13" ht="30" customHeight="1" x14ac:dyDescent="0.25">
      <c r="A124" s="75" t="s">
        <v>757</v>
      </c>
      <c r="B124" s="75"/>
      <c r="C124" s="75"/>
      <c r="D124" s="75"/>
      <c r="E124" s="75"/>
    </row>
    <row r="125" spans="1:13" x14ac:dyDescent="0.25">
      <c r="A125" s="75"/>
      <c r="B125" s="75"/>
      <c r="C125" s="75"/>
      <c r="D125" s="75"/>
      <c r="E125" s="75"/>
    </row>
    <row r="126" spans="1:13" x14ac:dyDescent="0.25">
      <c r="A126" s="75"/>
      <c r="B126" s="75"/>
      <c r="C126" s="75"/>
      <c r="D126" s="75"/>
      <c r="E126" s="75"/>
    </row>
    <row r="127" spans="1:13" x14ac:dyDescent="0.25">
      <c r="A127" s="75"/>
      <c r="B127" s="75"/>
      <c r="C127" s="75"/>
      <c r="D127" s="75"/>
      <c r="E127" s="75"/>
    </row>
    <row r="128" spans="1:13" x14ac:dyDescent="0.25">
      <c r="A128" s="75"/>
      <c r="B128" s="75"/>
      <c r="C128" s="75"/>
      <c r="D128" s="75"/>
      <c r="E128" s="75"/>
    </row>
    <row r="157" ht="20.100000000000001" customHeight="1" x14ac:dyDescent="0.25"/>
    <row r="158" ht="20.100000000000001" customHeight="1" x14ac:dyDescent="0.25"/>
    <row r="159" ht="15" customHeight="1" x14ac:dyDescent="0.25"/>
  </sheetData>
  <sheetProtection sheet="1" objects="1" scenarios="1"/>
  <mergeCells count="182">
    <mergeCell ref="G30:H30"/>
    <mergeCell ref="G31:H31"/>
    <mergeCell ref="G29:H29"/>
    <mergeCell ref="G32:H32"/>
    <mergeCell ref="G33:H33"/>
    <mergeCell ref="C76:F76"/>
    <mergeCell ref="C77:F77"/>
    <mergeCell ref="C78:F78"/>
    <mergeCell ref="C83:F83"/>
    <mergeCell ref="G76:H76"/>
    <mergeCell ref="B109:D109"/>
    <mergeCell ref="B111:D111"/>
    <mergeCell ref="G45:J45"/>
    <mergeCell ref="G48:J48"/>
    <mergeCell ref="G49:J49"/>
    <mergeCell ref="G34:H34"/>
    <mergeCell ref="G35:H35"/>
    <mergeCell ref="G36:H36"/>
    <mergeCell ref="G37:H37"/>
    <mergeCell ref="G103:H103"/>
    <mergeCell ref="C104:F104"/>
    <mergeCell ref="G104:H104"/>
    <mergeCell ref="C105:F105"/>
    <mergeCell ref="G105:H105"/>
    <mergeCell ref="G77:H77"/>
    <mergeCell ref="G78:H78"/>
    <mergeCell ref="C84:F84"/>
    <mergeCell ref="C85:F85"/>
    <mergeCell ref="C86:F86"/>
    <mergeCell ref="C87:F87"/>
    <mergeCell ref="C88:F88"/>
    <mergeCell ref="G84:H84"/>
    <mergeCell ref="G85:H85"/>
    <mergeCell ref="G86:H86"/>
    <mergeCell ref="E4:F4"/>
    <mergeCell ref="E5:F5"/>
    <mergeCell ref="B4:D4"/>
    <mergeCell ref="B5:D5"/>
    <mergeCell ref="B6:D6"/>
    <mergeCell ref="B7:D7"/>
    <mergeCell ref="B8:D8"/>
    <mergeCell ref="G14:H14"/>
    <mergeCell ref="G15:H15"/>
    <mergeCell ref="G16:H16"/>
    <mergeCell ref="G17:H17"/>
    <mergeCell ref="G27:H27"/>
    <mergeCell ref="G28:H28"/>
    <mergeCell ref="I14:K14"/>
    <mergeCell ref="I15:K15"/>
    <mergeCell ref="I16:K16"/>
    <mergeCell ref="I28:K28"/>
    <mergeCell ref="K4:M4"/>
    <mergeCell ref="K5:M5"/>
    <mergeCell ref="I12:K12"/>
    <mergeCell ref="I13:K13"/>
    <mergeCell ref="G12:H12"/>
    <mergeCell ref="G13:H13"/>
    <mergeCell ref="G25:H25"/>
    <mergeCell ref="G26:H26"/>
    <mergeCell ref="G18:H18"/>
    <mergeCell ref="G19:H19"/>
    <mergeCell ref="G20:H20"/>
    <mergeCell ref="G21:H21"/>
    <mergeCell ref="G22:H22"/>
    <mergeCell ref="I18:K18"/>
    <mergeCell ref="I19:K19"/>
    <mergeCell ref="I20:K20"/>
    <mergeCell ref="L94:M94"/>
    <mergeCell ref="L95:M95"/>
    <mergeCell ref="L96:M96"/>
    <mergeCell ref="L101:M101"/>
    <mergeCell ref="L102:M102"/>
    <mergeCell ref="L103:M103"/>
    <mergeCell ref="L104:M104"/>
    <mergeCell ref="L105:M105"/>
    <mergeCell ref="I1:L1"/>
    <mergeCell ref="A59:K59"/>
    <mergeCell ref="F61:J61"/>
    <mergeCell ref="F62:J62"/>
    <mergeCell ref="F63:J63"/>
    <mergeCell ref="F66:J66"/>
    <mergeCell ref="F68:J68"/>
    <mergeCell ref="F69:J69"/>
    <mergeCell ref="F70:J70"/>
    <mergeCell ref="F71:J71"/>
    <mergeCell ref="L41:M42"/>
    <mergeCell ref="A42:K42"/>
    <mergeCell ref="L59:M60"/>
    <mergeCell ref="A60:K60"/>
    <mergeCell ref="L78:M78"/>
    <mergeCell ref="L83:M83"/>
    <mergeCell ref="L87:M87"/>
    <mergeCell ref="L88:M88"/>
    <mergeCell ref="A75:J75"/>
    <mergeCell ref="A41:K41"/>
    <mergeCell ref="K6:L6"/>
    <mergeCell ref="K7:L7"/>
    <mergeCell ref="K8:L8"/>
    <mergeCell ref="K75:M75"/>
    <mergeCell ref="L76:M76"/>
    <mergeCell ref="L77:M77"/>
    <mergeCell ref="L11:M11"/>
    <mergeCell ref="A11:K11"/>
    <mergeCell ref="G43:J43"/>
    <mergeCell ref="G44:J44"/>
    <mergeCell ref="G50:J50"/>
    <mergeCell ref="G51:J51"/>
    <mergeCell ref="G52:J52"/>
    <mergeCell ref="G53:J53"/>
    <mergeCell ref="G54:J54"/>
    <mergeCell ref="G55:J55"/>
    <mergeCell ref="I29:K29"/>
    <mergeCell ref="F67:J67"/>
    <mergeCell ref="G23:H23"/>
    <mergeCell ref="G24:H24"/>
    <mergeCell ref="L84:M84"/>
    <mergeCell ref="L85:M85"/>
    <mergeCell ref="L86:M86"/>
    <mergeCell ref="I36:K36"/>
    <mergeCell ref="I37:K37"/>
    <mergeCell ref="I34:K34"/>
    <mergeCell ref="I35:K35"/>
    <mergeCell ref="I17:K17"/>
    <mergeCell ref="I27:K27"/>
    <mergeCell ref="I30:K30"/>
    <mergeCell ref="I31:K31"/>
    <mergeCell ref="I32:K32"/>
    <mergeCell ref="I33:K33"/>
    <mergeCell ref="I23:K23"/>
    <mergeCell ref="I24:K24"/>
    <mergeCell ref="I25:K25"/>
    <mergeCell ref="I26:K26"/>
    <mergeCell ref="I21:K21"/>
    <mergeCell ref="I22:K22"/>
    <mergeCell ref="G87:H87"/>
    <mergeCell ref="G88:H88"/>
    <mergeCell ref="G83:H83"/>
    <mergeCell ref="C103:F103"/>
    <mergeCell ref="A124:E128"/>
    <mergeCell ref="A92:J92"/>
    <mergeCell ref="K92:M92"/>
    <mergeCell ref="L93:M93"/>
    <mergeCell ref="A119:K119"/>
    <mergeCell ref="A121:K121"/>
    <mergeCell ref="C116:F116"/>
    <mergeCell ref="C114:F114"/>
    <mergeCell ref="A123:E123"/>
    <mergeCell ref="A114:B114"/>
    <mergeCell ref="A116:B116"/>
    <mergeCell ref="A120:K120"/>
    <mergeCell ref="C93:F93"/>
    <mergeCell ref="G93:H93"/>
    <mergeCell ref="C94:F94"/>
    <mergeCell ref="G94:H94"/>
    <mergeCell ref="C95:F95"/>
    <mergeCell ref="G95:H95"/>
    <mergeCell ref="C96:F96"/>
    <mergeCell ref="G96:H96"/>
    <mergeCell ref="C101:F101"/>
    <mergeCell ref="G101:H101"/>
    <mergeCell ref="C102:F102"/>
    <mergeCell ref="G102:H102"/>
    <mergeCell ref="G46:J46"/>
    <mergeCell ref="G47:J47"/>
    <mergeCell ref="F64:J64"/>
    <mergeCell ref="F65:J65"/>
    <mergeCell ref="C79:F79"/>
    <mergeCell ref="C80:F80"/>
    <mergeCell ref="C81:F81"/>
    <mergeCell ref="C82:F82"/>
    <mergeCell ref="G79:H79"/>
    <mergeCell ref="G80:H80"/>
    <mergeCell ref="G81:H81"/>
    <mergeCell ref="G82:H82"/>
    <mergeCell ref="C97:F97"/>
    <mergeCell ref="C98:F98"/>
    <mergeCell ref="C99:F99"/>
    <mergeCell ref="C100:F100"/>
    <mergeCell ref="G97:H97"/>
    <mergeCell ref="G98:H98"/>
    <mergeCell ref="G99:H99"/>
    <mergeCell ref="G100:H100"/>
  </mergeCells>
  <phoneticPr fontId="2" type="noConversion"/>
  <conditionalFormatting sqref="A13:A37">
    <cfRule type="expression" dxfId="109" priority="111">
      <formula>AND(F13&gt;0, A13="")</formula>
    </cfRule>
    <cfRule type="expression" dxfId="108" priority="160">
      <formula>AND(I13&gt;0, A13="")</formula>
    </cfRule>
    <cfRule type="expression" dxfId="107" priority="54">
      <formula>AND(D13&gt;0, A13="")</formula>
    </cfRule>
  </conditionalFormatting>
  <conditionalFormatting sqref="A44:A55">
    <cfRule type="expression" dxfId="106" priority="169">
      <formula>AND(G44&gt;0, A44="")</formula>
    </cfRule>
    <cfRule type="expression" dxfId="105" priority="83">
      <formula>AND(K44&gt;0, A44="")</formula>
    </cfRule>
    <cfRule type="expression" dxfId="104" priority="49">
      <formula>AND(D44&gt;0, A44="")</formula>
    </cfRule>
  </conditionalFormatting>
  <conditionalFormatting sqref="A62:A71">
    <cfRule type="expression" dxfId="103" priority="38">
      <formula>AND(D62&gt;0, A62="")</formula>
    </cfRule>
    <cfRule type="expression" dxfId="102" priority="84">
      <formula>AND(K62&gt;0, A62="")</formula>
    </cfRule>
    <cfRule type="expression" dxfId="101" priority="137">
      <formula>AND(F62&gt;0, A62="")</formula>
    </cfRule>
  </conditionalFormatting>
  <conditionalFormatting sqref="A77:A88">
    <cfRule type="expression" dxfId="100" priority="42">
      <formula>AND(I77&gt;0, A77="")</formula>
    </cfRule>
    <cfRule type="expression" dxfId="99" priority="119">
      <formula>AND(G77&gt;0, A77="")</formula>
    </cfRule>
    <cfRule type="expression" dxfId="98" priority="159">
      <formula>AND(B77&gt;0, A77="")</formula>
    </cfRule>
  </conditionalFormatting>
  <conditionalFormatting sqref="A94:A105">
    <cfRule type="expression" dxfId="97" priority="61">
      <formula>AND(I94&gt;0, A94="")</formula>
    </cfRule>
    <cfRule type="expression" dxfId="96" priority="120">
      <formula>AND(G94&gt;0, A94="")</formula>
    </cfRule>
    <cfRule type="expression" dxfId="95" priority="158">
      <formula>AND(B94&gt;0, A94="")</formula>
    </cfRule>
  </conditionalFormatting>
  <conditionalFormatting sqref="A13:B37">
    <cfRule type="expression" dxfId="94" priority="15">
      <formula>AND(C13&gt;0, A13="")</formula>
    </cfRule>
  </conditionalFormatting>
  <conditionalFormatting sqref="A44:B55">
    <cfRule type="expression" dxfId="93" priority="12">
      <formula>AND(C44&gt;0, A44="")</formula>
    </cfRule>
  </conditionalFormatting>
  <conditionalFormatting sqref="A62:B71">
    <cfRule type="expression" dxfId="92" priority="9">
      <formula>AND(C62&gt;0, A62="")</formula>
    </cfRule>
    <cfRule type="expression" dxfId="91" priority="10">
      <formula>AND(B62&gt;0, A62="")</formula>
    </cfRule>
  </conditionalFormatting>
  <conditionalFormatting sqref="A13:C37">
    <cfRule type="expression" dxfId="90" priority="14">
      <formula>AND(B13&gt;0, A13="")</formula>
    </cfRule>
  </conditionalFormatting>
  <conditionalFormatting sqref="A44:C55">
    <cfRule type="expression" dxfId="89" priority="13">
      <formula>AND(B44&gt;0, A44="")</formula>
    </cfRule>
  </conditionalFormatting>
  <conditionalFormatting sqref="B4">
    <cfRule type="containsBlanks" dxfId="88" priority="235">
      <formula>LEN(TRIM(B4))=0</formula>
    </cfRule>
  </conditionalFormatting>
  <conditionalFormatting sqref="B13:B37">
    <cfRule type="expression" dxfId="87" priority="112">
      <formula>AND(I13&gt;0, B13="")</formula>
    </cfRule>
    <cfRule type="expression" dxfId="86" priority="131">
      <formula>AND(F13&gt;0, B13="")</formula>
    </cfRule>
  </conditionalFormatting>
  <conditionalFormatting sqref="B44:B55">
    <cfRule type="expression" dxfId="85" priority="82">
      <formula>AND(K44&gt;0, B44="")</formula>
    </cfRule>
    <cfRule type="expression" dxfId="84" priority="26">
      <formula>AND(G44&gt;0, B44="")</formula>
    </cfRule>
  </conditionalFormatting>
  <conditionalFormatting sqref="B62:B71">
    <cfRule type="expression" dxfId="83" priority="125">
      <formula>AND(F62&gt;0, B62="")</formula>
    </cfRule>
    <cfRule type="expression" dxfId="82" priority="77">
      <formula>AND(K62&gt;0, B62="")</formula>
    </cfRule>
    <cfRule type="expression" dxfId="81" priority="25">
      <formula>AND(A62&gt;0, B62="")</formula>
    </cfRule>
  </conditionalFormatting>
  <conditionalFormatting sqref="B77:B88">
    <cfRule type="expression" dxfId="80" priority="66">
      <formula>AND(A77&gt;0, B77="")</formula>
    </cfRule>
    <cfRule type="expression" dxfId="79" priority="43">
      <formula>AND(I77&gt;0,B77="")</formula>
    </cfRule>
    <cfRule type="expression" dxfId="78" priority="128">
      <formula>AND(G77&gt;0, B77="")</formula>
    </cfRule>
  </conditionalFormatting>
  <conditionalFormatting sqref="B94:B105">
    <cfRule type="expression" dxfId="77" priority="64">
      <formula>AND(A94&gt;0, B94="")</formula>
    </cfRule>
    <cfRule type="expression" dxfId="76" priority="121">
      <formula>AND(I94&gt;0, B94="")</formula>
    </cfRule>
    <cfRule type="expression" dxfId="75" priority="122">
      <formula>AND(G94&gt;0, B94="")</formula>
    </cfRule>
  </conditionalFormatting>
  <conditionalFormatting sqref="B13:C37">
    <cfRule type="expression" dxfId="74" priority="17">
      <formula>AND(A13&gt;0, B13="")</formula>
    </cfRule>
  </conditionalFormatting>
  <conditionalFormatting sqref="B44:C55">
    <cfRule type="expression" dxfId="73" priority="47">
      <formula>AND(A44&gt;0, B44="")</formula>
    </cfRule>
  </conditionalFormatting>
  <conditionalFormatting sqref="C13:C37">
    <cfRule type="expression" dxfId="72" priority="109">
      <formula>AND(I13&gt;0, C13="")</formula>
    </cfRule>
    <cfRule type="expression" dxfId="71" priority="130">
      <formula>AND(F13&gt;0, C13="")</formula>
    </cfRule>
    <cfRule type="expression" dxfId="70" priority="108">
      <formula>AND(A13&gt;0, C13="")</formula>
    </cfRule>
  </conditionalFormatting>
  <conditionalFormatting sqref="C44:C55">
    <cfRule type="expression" dxfId="69" priority="81">
      <formula>AND(K44&gt;0, C44="")</formula>
    </cfRule>
    <cfRule type="expression" dxfId="68" priority="115">
      <formula>AND(F44&gt;0, C44="")</formula>
    </cfRule>
    <cfRule type="expression" dxfId="67" priority="116">
      <formula>AND(G44&gt;0, D44="")</formula>
    </cfRule>
    <cfRule type="expression" dxfId="66" priority="94">
      <formula>AND(A44&gt;0, C44="")</formula>
    </cfRule>
  </conditionalFormatting>
  <conditionalFormatting sqref="C62:C71">
    <cfRule type="expression" dxfId="65" priority="8">
      <formula>AND(D62&gt;0,C62="")</formula>
    </cfRule>
    <cfRule type="expression" dxfId="64" priority="34">
      <formula>AND(B62&gt;0,C62="")</formula>
    </cfRule>
    <cfRule type="expression" dxfId="63" priority="76">
      <formula>AND(A62&gt;0, C62="")</formula>
    </cfRule>
    <cfRule type="expression" dxfId="62" priority="124">
      <formula>AND(F62&gt;0, C62="")</formula>
    </cfRule>
    <cfRule type="expression" dxfId="61" priority="74">
      <formula>AND(K62&gt;0, C62="")</formula>
    </cfRule>
  </conditionalFormatting>
  <conditionalFormatting sqref="C114:F114">
    <cfRule type="containsBlanks" dxfId="60" priority="237">
      <formula>LEN(TRIM(C114))=0</formula>
    </cfRule>
  </conditionalFormatting>
  <conditionalFormatting sqref="D13:D37">
    <cfRule type="expression" dxfId="59" priority="41">
      <formula>AND(E13&gt;7, D13="")</formula>
    </cfRule>
  </conditionalFormatting>
  <conditionalFormatting sqref="D44:D55 D62 D65:D71">
    <cfRule type="expression" dxfId="58" priority="40">
      <formula>AND(E44&gt;7, D44="")</formula>
    </cfRule>
  </conditionalFormatting>
  <conditionalFormatting sqref="D63">
    <cfRule type="expression" dxfId="57" priority="255">
      <formula>AND(E64&gt;7, D63="")</formula>
    </cfRule>
  </conditionalFormatting>
  <conditionalFormatting sqref="D64">
    <cfRule type="expression" dxfId="56" priority="256">
      <formula>AND(#REF!&gt;7, D64="")</formula>
    </cfRule>
  </conditionalFormatting>
  <conditionalFormatting sqref="E13:E37 E62 E69:E71">
    <cfRule type="cellIs" dxfId="55" priority="218" operator="equal">
      <formula>0</formula>
    </cfRule>
  </conditionalFormatting>
  <conditionalFormatting sqref="E44:E55">
    <cfRule type="cellIs" dxfId="54" priority="194" operator="equal">
      <formula>0</formula>
    </cfRule>
  </conditionalFormatting>
  <conditionalFormatting sqref="F13:F37">
    <cfRule type="expression" dxfId="53" priority="22">
      <formula>AND(SEARCH("success", I13)&gt;0, F13="")</formula>
    </cfRule>
    <cfRule type="expression" dxfId="52" priority="107">
      <formula>AND(A13&gt;0, F13="")</formula>
    </cfRule>
    <cfRule type="expression" dxfId="51" priority="106">
      <formula>AND(B13&gt;0, F13="")</formula>
    </cfRule>
    <cfRule type="expression" dxfId="50" priority="99">
      <formula>AND(C13&gt;0, F13="")</formula>
    </cfRule>
    <cfRule type="expression" dxfId="49" priority="123">
      <formula>AND(I13&gt;0, F13="")</formula>
    </cfRule>
    <cfRule type="expression" dxfId="48" priority="51">
      <formula>AND(D13&gt;0, F13="")</formula>
    </cfRule>
  </conditionalFormatting>
  <conditionalFormatting sqref="F44:F55">
    <cfRule type="expression" dxfId="47" priority="3">
      <formula>AND(SEARCH("academic", G44)&gt;0, F44="")</formula>
    </cfRule>
    <cfRule type="expression" dxfId="46" priority="4">
      <formula>AND(SEARCH("All", G44)&gt;0, F44="")</formula>
    </cfRule>
    <cfRule type="expression" dxfId="45" priority="5">
      <formula>AND(SEARCH("Team", G44)&gt;0, F44="")</formula>
    </cfRule>
    <cfRule type="expression" dxfId="44" priority="6">
      <formula>AND(SEARCH("training", G44)&gt;0, F44="")</formula>
    </cfRule>
    <cfRule type="expression" dxfId="43" priority="2">
      <formula>AND(SEARCH("mentor", G44)&gt;0, F44="")</formula>
    </cfRule>
    <cfRule type="expression" dxfId="42" priority="134">
      <formula>AND(SEARCH("module", G44)&gt;0, F44="")</formula>
    </cfRule>
    <cfRule type="expression" dxfId="41" priority="1">
      <formula>AND(SEARCH("awards", G44)&gt;0, F44="")</formula>
    </cfRule>
  </conditionalFormatting>
  <conditionalFormatting sqref="F62:J63 F64:F65 F66:J71">
    <cfRule type="expression" dxfId="40" priority="33">
      <formula>AND(D62&gt;0, F62="")</formula>
    </cfRule>
    <cfRule type="expression" dxfId="39" priority="72">
      <formula>AND(B62&gt;0, F62="")</formula>
    </cfRule>
    <cfRule type="expression" dxfId="38" priority="71">
      <formula>AND(C62&gt;0, F62="")</formula>
    </cfRule>
    <cfRule type="expression" dxfId="37" priority="70">
      <formula>AND(K62&gt;0, F62="")</formula>
    </cfRule>
    <cfRule type="expression" dxfId="36" priority="73">
      <formula>AND(A62&gt;0, F62="")</formula>
    </cfRule>
  </conditionalFormatting>
  <conditionalFormatting sqref="G4">
    <cfRule type="containsBlanks" dxfId="35" priority="236">
      <formula>LEN(TRIM(G4))=0</formula>
    </cfRule>
  </conditionalFormatting>
  <conditionalFormatting sqref="G13:H37">
    <cfRule type="expression" dxfId="34" priority="7">
      <formula>AND(SEARCH("success", I13)&gt;0, F13="")</formula>
    </cfRule>
  </conditionalFormatting>
  <conditionalFormatting sqref="G77:H78 G79:G82 G83:H88">
    <cfRule type="expression" dxfId="33" priority="65">
      <formula>AND(A77&gt;0, G77="")</formula>
    </cfRule>
    <cfRule type="expression" dxfId="32" priority="127">
      <formula>AND(B77&gt;0, G77="")</formula>
    </cfRule>
    <cfRule type="expression" dxfId="31" priority="44">
      <formula>AND(I77&gt;0,G77="")</formula>
    </cfRule>
  </conditionalFormatting>
  <conditionalFormatting sqref="G94:H96 G97:G100 G101:H105">
    <cfRule type="expression" dxfId="30" priority="62">
      <formula>AND(I94&gt;0, G94="")</formula>
    </cfRule>
    <cfRule type="expression" dxfId="29" priority="126">
      <formula>AND(B94&gt;0, G94="")</formula>
    </cfRule>
    <cfRule type="expression" dxfId="28" priority="63">
      <formula>AND(A94&gt;0, G94="")</formula>
    </cfRule>
  </conditionalFormatting>
  <conditionalFormatting sqref="G44:J45 G46:G47 G48:J55">
    <cfRule type="expression" dxfId="27" priority="118">
      <formula>AND(F44&gt;0, G44="")</formula>
    </cfRule>
    <cfRule type="expression" dxfId="26" priority="46">
      <formula>AND(D44&gt;0, G44="")</formula>
    </cfRule>
    <cfRule type="expression" dxfId="25" priority="91">
      <formula>AND(B44&gt;0, G44="")</formula>
    </cfRule>
    <cfRule type="expression" dxfId="24" priority="80">
      <formula>AND(K44&gt;0, G44="")</formula>
    </cfRule>
    <cfRule type="expression" dxfId="23" priority="27">
      <formula>AND(C44&gt;0, G44="")</formula>
    </cfRule>
    <cfRule type="expression" dxfId="22" priority="92">
      <formula>AND(A44&gt;0, G44="")</formula>
    </cfRule>
  </conditionalFormatting>
  <conditionalFormatting sqref="I77:I88">
    <cfRule type="expression" dxfId="21" priority="58">
      <formula>AND(G77&gt;0, I77="")</formula>
    </cfRule>
    <cfRule type="expression" dxfId="20" priority="59">
      <formula>AND(B77&gt;0, I77="")</formula>
    </cfRule>
    <cfRule type="expression" dxfId="19" priority="60">
      <formula>AND(A77&gt;0, I77="")</formula>
    </cfRule>
  </conditionalFormatting>
  <conditionalFormatting sqref="I94:I105">
    <cfRule type="expression" dxfId="18" priority="57">
      <formula>AND(A94&gt;0, I94="")</formula>
    </cfRule>
    <cfRule type="expression" dxfId="17" priority="55">
      <formula>AND(G94&gt;0, I94="")</formula>
    </cfRule>
    <cfRule type="expression" dxfId="16" priority="56">
      <formula>AND(B94&gt;0, I94="")</formula>
    </cfRule>
  </conditionalFormatting>
  <conditionalFormatting sqref="I13:K37">
    <cfRule type="expression" dxfId="15" priority="129">
      <formula>AND(F13&gt;0, I13="")</formula>
    </cfRule>
    <cfRule type="expression" dxfId="14" priority="104">
      <formula>AND(A13&gt;0, I13="")</formula>
    </cfRule>
    <cfRule type="expression" dxfId="13" priority="103">
      <formula>AND(B13&gt;0, I13="")</formula>
    </cfRule>
    <cfRule type="expression" dxfId="12" priority="102">
      <formula>AND(C13&gt;0, I13="")</formula>
    </cfRule>
    <cfRule type="expression" dxfId="11" priority="50">
      <formula>AND(D13&gt;0, I13="")</formula>
    </cfRule>
  </conditionalFormatting>
  <conditionalFormatting sqref="K44:K55">
    <cfRule type="expression" dxfId="10" priority="89">
      <formula>AND(A44&gt;0, K44="")</formula>
    </cfRule>
    <cfRule type="expression" dxfId="9" priority="45">
      <formula>AND(D44&gt;0, K44="")</formula>
    </cfRule>
    <cfRule type="expression" dxfId="8" priority="88">
      <formula>AND(B44&gt;0, K44="")</formula>
    </cfRule>
    <cfRule type="expression" dxfId="7" priority="87">
      <formula>AND(C44&gt;0, K44="")</formula>
    </cfRule>
    <cfRule type="expression" dxfId="6" priority="11">
      <formula>AND(G44&gt;0, K44="")</formula>
    </cfRule>
  </conditionalFormatting>
  <conditionalFormatting sqref="K62:K71">
    <cfRule type="expression" dxfId="5" priority="68">
      <formula>AND(B62&gt;0,K62="")</formula>
    </cfRule>
    <cfRule type="expression" dxfId="4" priority="67">
      <formula>AND(C62&gt;0,K62="")</formula>
    </cfRule>
    <cfRule type="expression" dxfId="3" priority="69">
      <formula>AND(A62&gt;0,K62="")</formula>
    </cfRule>
    <cfRule type="expression" dxfId="2" priority="32">
      <formula>AND(D62&gt;0, K62="")</formula>
    </cfRule>
    <cfRule type="expression" dxfId="1" priority="136">
      <formula>AND(F62&gt;0,K62="")</formula>
    </cfRule>
  </conditionalFormatting>
  <dataValidations xWindow="469" yWindow="506" count="4">
    <dataValidation allowBlank="1" showInputMessage="1" showErrorMessage="1" prompt="This is your UWTSD Employee Number. You can find it in the email with your IT account details." sqref="G4" xr:uid="{FE1E4F62-862E-41FE-8851-EE0B063C170D}"/>
    <dataValidation allowBlank="1" showInputMessage="1" showErrorMessage="1" prompt="This will be completed for you, once you have selected the module code." sqref="C94:F105 G13:H37 C77:F88 J77:J88 J94:J105" xr:uid="{FBA9E649-78C3-4329-BC4B-E520FDF99763}"/>
    <dataValidation allowBlank="1" showInputMessage="1" showErrorMessage="1" prompt="This will be calculated for you, once you have entered a start and end time." sqref="E13:E37 E44:E55 E62 E69:E71" xr:uid="{05CEC55C-DEE3-4837-AA0B-D0FC29B02006}"/>
    <dataValidation allowBlank="1" showInputMessage="1" showErrorMessage="1" prompt="For Admin use only." sqref="M62:M71 M44:M55 M13:M37" xr:uid="{CB552666-0473-4025-B329-01DC1FECEAD8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25" id="{8149A994-CD46-4C9B-9C31-D5F371E043E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M12:M31 L10 K9 M6:M8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469" yWindow="506" count="18">
        <x14:dataValidation type="list" allowBlank="1" showInputMessage="1" showErrorMessage="1" promptTitle="Break Length" prompt="0.25 = 15mins_x000a_0.5 = 30mins_x000a_0.75 = 45mins_x000a_1 = 1 hour" xr:uid="{4E6FE0DD-CF06-4182-9730-16A1A340933A}">
          <x14:formula1>
            <xm:f>Data!$F$2:$F$8</xm:f>
          </x14:formula1>
          <xm:sqref>D44:D55 D62:D71</xm:sqref>
        </x14:dataValidation>
        <x14:dataValidation type="list" allowBlank="1" showInputMessage="1" showErrorMessage="1" xr:uid="{8C9771E0-1DA8-4CD2-B17D-C813631F3438}">
          <x14:formula1>
            <xm:f>Data!$E$2:$E$66</xm:f>
          </x14:formula1>
          <xm:sqref>B44:C55 B13:C37 B62:C71</xm:sqref>
        </x14:dataValidation>
        <x14:dataValidation type="list" allowBlank="1" showInputMessage="1" showErrorMessage="1" xr:uid="{AC0FB118-5A57-47B0-BDBD-2AA2E8B3AD71}">
          <x14:formula1>
            <xm:f>Data!$D$2:$D$32</xm:f>
          </x14:formula1>
          <xm:sqref>A94:A105 A44:A55 A77:A88 A13:A37 A62:A71</xm:sqref>
        </x14:dataValidation>
        <x14:dataValidation type="list" allowBlank="1" showInputMessage="1" showErrorMessage="1" error="Please select from the drop down." promptTitle="Break Length" prompt="0.25 = 15mins_x000a_0.5 = 30mins_x000a_0.75 = 45mins_x000a_1 = 1 hour" xr:uid="{3F91DC9D-E78D-4638-8384-2D2B93F30C38}">
          <x14:formula1>
            <xm:f>Data!$F$2:$F$8</xm:f>
          </x14:formula1>
          <xm:sqref>D13:D37</xm:sqref>
        </x14:dataValidation>
        <x14:dataValidation type="list" allowBlank="1" showInputMessage="1" xr:uid="{9E4944CB-8E01-47BE-BBB6-F3995302E853}">
          <x14:formula1>
            <xm:f>Data!$M$2:$M$3</xm:f>
          </x14:formula1>
          <xm:sqref>F69:J71 G68:J68 F62:F68 G62:J63 G66:J66</xm:sqref>
        </x14:dataValidation>
        <x14:dataValidation type="list" allowBlank="1" showInputMessage="1" xr:uid="{D4152BC5-847B-491C-A986-309E4C676880}">
          <x14:formula1>
            <xm:f>Data!$K$8:$K$16</xm:f>
          </x14:formula1>
          <xm:sqref>G44:G55 H44:J45 H48:J55</xm:sqref>
        </x14:dataValidation>
        <x14:dataValidation type="list" allowBlank="1" showInputMessage="1" xr:uid="{C815870E-7B17-4A20-8DB2-1871E4889B66}">
          <x14:formula1>
            <xm:f>Data!$M$7:$M$11</xm:f>
          </x14:formula1>
          <xm:sqref>G77:G88 H77:H78 H83:H88</xm:sqref>
        </x14:dataValidation>
        <x14:dataValidation type="list" allowBlank="1" showInputMessage="1" xr:uid="{F85AC62D-2B3C-433C-A9D8-9C1C77648343}">
          <x14:formula1>
            <xm:f>Data!$M$14:$M$18</xm:f>
          </x14:formula1>
          <xm:sqref>G94:G105 H94:H96 H101:H105</xm:sqref>
        </x14:dataValidation>
        <x14:dataValidation type="list" allowBlank="1" showInputMessage="1" prompt="Please select the member of staff that pre-agreed these hours." xr:uid="{CDDD50F5-7B0D-438D-AACF-08A4CAC9223C}">
          <x14:formula1>
            <xm:f>Data!$H$4:$H$23</xm:f>
          </x14:formula1>
          <xm:sqref>K44:K55 K62:K71</xm:sqref>
        </x14:dataValidation>
        <x14:dataValidation type="list" allowBlank="1" showInputMessage="1" showErrorMessage="1" prompt="For Admin use only." xr:uid="{10281F85-EBE8-4F09-9A55-CCD8EB825BCF}">
          <x14:formula1>
            <xm:f>Data!$H$2:$H$23</xm:f>
          </x14:formula1>
          <xm:sqref>L77:L88 L94:L105</xm:sqref>
        </x14:dataValidation>
        <x14:dataValidation type="list" allowBlank="1" showInputMessage="1" prompt="For Admin use only." xr:uid="{4ECA695E-8025-44C6-B384-8D9DB40AE227}">
          <x14:formula1>
            <xm:f>Data!$H$2:$H$23</xm:f>
          </x14:formula1>
          <xm:sqref>K94:K105 L13:L37 L62:L71 L44:L55</xm:sqref>
        </x14:dataValidation>
        <x14:dataValidation type="list" allowBlank="1" showInputMessage="1" xr:uid="{7AEB22CF-AD9D-49E1-8DBD-B9B702F59CC2}">
          <x14:formula1>
            <xm:f>Data!$H$2:$H$23</xm:f>
          </x14:formula1>
          <xm:sqref>K77:K88</xm:sqref>
        </x14:dataValidation>
        <x14:dataValidation type="list" allowBlank="1" showInputMessage="1" xr:uid="{3069BB8F-CCAF-42AC-9825-2631166FE314}">
          <x14:formula1>
            <xm:f>Data!$K$2:$K$5</xm:f>
          </x14:formula1>
          <xm:sqref>I13:I37 J13:K16 J23:K37</xm:sqref>
        </x14:dataValidation>
        <x14:dataValidation type="list" allowBlank="1" showInputMessage="1" xr:uid="{A1EBBCAC-ACAB-4EEC-AFB4-B12D8F9308DB}">
          <x14:formula1>
            <xm:f>Data!$G$2:$G$201</xm:f>
          </x14:formula1>
          <xm:sqref>I77:I88 I94:I105</xm:sqref>
        </x14:dataValidation>
        <x14:dataValidation type="list" allowBlank="1" showInputMessage="1" showErrorMessage="1" xr:uid="{4CF3F4AD-1018-4F29-AA6B-87FB45F7D8BF}">
          <x14:formula1>
            <xm:f>'Marking Rates'!$A$2:$A$215</xm:f>
          </x14:formula1>
          <xm:sqref>B77:B88 B94:B105</xm:sqref>
        </x14:dataValidation>
        <x14:dataValidation type="list" allowBlank="1" showInputMessage="1" showErrorMessage="1" xr:uid="{73566B7A-8940-4FA1-B69C-ED7328084399}">
          <x14:formula1>
            <xm:f>Data!$A$2:$A$114</xm:f>
          </x14:formula1>
          <xm:sqref>F45:F55</xm:sqref>
        </x14:dataValidation>
        <x14:dataValidation type="list" allowBlank="1" showInputMessage="1" showErrorMessage="1" prompt="Please select the module code, if relevant to the non-teaching activity." xr:uid="{B202BD36-A758-4C9E-9DD5-1AD828EF2BE9}">
          <x14:formula1>
            <xm:f>Data!$A$2:$A$114</xm:f>
          </x14:formula1>
          <xm:sqref>F44</xm:sqref>
        </x14:dataValidation>
        <x14:dataValidation type="list" allowBlank="1" showInputMessage="1" showErrorMessage="1" xr:uid="{2765C659-5FF1-4D45-91AD-0B39AEC0A9DA}">
          <x14:formula1>
            <xm:f>Data!$A$2:$A$118</xm:f>
          </x14:formula1>
          <xm:sqref>F13:F37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F5055-5ACC-4FDB-8E4B-C2033F14B422}">
  <dimension ref="A1:D215"/>
  <sheetViews>
    <sheetView topLeftCell="A181" workbookViewId="0">
      <selection activeCell="A2" sqref="A2:D215"/>
    </sheetView>
  </sheetViews>
  <sheetFormatPr defaultRowHeight="15" x14ac:dyDescent="0.25"/>
  <cols>
    <col min="1" max="1" width="18.5703125" customWidth="1"/>
    <col min="2" max="2" width="78.42578125" customWidth="1"/>
    <col min="3" max="3" width="12.28515625" customWidth="1"/>
    <col min="4" max="4" width="11.7109375" customWidth="1"/>
  </cols>
  <sheetData>
    <row r="1" spans="1:4" x14ac:dyDescent="0.25">
      <c r="A1" s="54" t="s">
        <v>324</v>
      </c>
      <c r="B1" s="55" t="s">
        <v>325</v>
      </c>
      <c r="C1" s="56" t="s">
        <v>326</v>
      </c>
      <c r="D1" s="57" t="s">
        <v>323</v>
      </c>
    </row>
    <row r="2" spans="1:4" x14ac:dyDescent="0.25">
      <c r="A2" s="58" t="s">
        <v>468</v>
      </c>
      <c r="B2" s="58" t="s">
        <v>469</v>
      </c>
      <c r="C2" s="60">
        <v>5</v>
      </c>
      <c r="D2" s="61">
        <v>5</v>
      </c>
    </row>
    <row r="3" spans="1:4" x14ac:dyDescent="0.25">
      <c r="A3" s="58" t="s">
        <v>604</v>
      </c>
      <c r="B3" s="58" t="s">
        <v>605</v>
      </c>
      <c r="C3" s="60">
        <v>5</v>
      </c>
      <c r="D3" s="61">
        <v>5</v>
      </c>
    </row>
    <row r="4" spans="1:4" x14ac:dyDescent="0.25">
      <c r="A4" s="58" t="s">
        <v>470</v>
      </c>
      <c r="B4" s="58" t="s">
        <v>471</v>
      </c>
      <c r="C4" s="60">
        <v>5</v>
      </c>
      <c r="D4" s="61">
        <v>5</v>
      </c>
    </row>
    <row r="5" spans="1:4" x14ac:dyDescent="0.25">
      <c r="A5" s="58" t="s">
        <v>606</v>
      </c>
      <c r="B5" s="58" t="s">
        <v>471</v>
      </c>
      <c r="C5" s="60">
        <v>5</v>
      </c>
      <c r="D5" s="61">
        <v>5</v>
      </c>
    </row>
    <row r="6" spans="1:4" x14ac:dyDescent="0.25">
      <c r="A6" s="58" t="s">
        <v>472</v>
      </c>
      <c r="B6" s="58" t="s">
        <v>473</v>
      </c>
      <c r="C6" s="60">
        <v>5</v>
      </c>
      <c r="D6" s="61">
        <v>5</v>
      </c>
    </row>
    <row r="7" spans="1:4" x14ac:dyDescent="0.25">
      <c r="A7" s="58" t="s">
        <v>607</v>
      </c>
      <c r="B7" s="58" t="s">
        <v>473</v>
      </c>
      <c r="C7" s="60">
        <v>5</v>
      </c>
      <c r="D7" s="61">
        <v>5</v>
      </c>
    </row>
    <row r="8" spans="1:4" x14ac:dyDescent="0.25">
      <c r="A8" s="58" t="s">
        <v>474</v>
      </c>
      <c r="B8" s="58" t="s">
        <v>475</v>
      </c>
      <c r="C8" s="60">
        <v>5</v>
      </c>
      <c r="D8" s="61">
        <v>5</v>
      </c>
    </row>
    <row r="9" spans="1:4" x14ac:dyDescent="0.25">
      <c r="A9" s="58" t="s">
        <v>608</v>
      </c>
      <c r="B9" s="58" t="s">
        <v>475</v>
      </c>
      <c r="C9" s="60">
        <v>5</v>
      </c>
      <c r="D9" s="61">
        <v>5</v>
      </c>
    </row>
    <row r="10" spans="1:4" x14ac:dyDescent="0.25">
      <c r="A10" s="58" t="s">
        <v>476</v>
      </c>
      <c r="B10" s="58" t="s">
        <v>477</v>
      </c>
      <c r="C10" s="60">
        <v>5</v>
      </c>
      <c r="D10" s="61">
        <v>5</v>
      </c>
    </row>
    <row r="11" spans="1:4" x14ac:dyDescent="0.25">
      <c r="A11" s="58" t="s">
        <v>609</v>
      </c>
      <c r="B11" s="58" t="s">
        <v>477</v>
      </c>
      <c r="C11" s="60">
        <v>5</v>
      </c>
      <c r="D11" s="61">
        <v>5</v>
      </c>
    </row>
    <row r="12" spans="1:4" x14ac:dyDescent="0.25">
      <c r="A12" s="58" t="s">
        <v>113</v>
      </c>
      <c r="B12" s="58" t="s">
        <v>334</v>
      </c>
      <c r="C12" s="60">
        <v>10</v>
      </c>
      <c r="D12" s="61">
        <v>5</v>
      </c>
    </row>
    <row r="13" spans="1:4" x14ac:dyDescent="0.25">
      <c r="A13" s="58" t="s">
        <v>420</v>
      </c>
      <c r="B13" s="58" t="s">
        <v>701</v>
      </c>
      <c r="C13" s="60">
        <v>5</v>
      </c>
      <c r="D13" s="61">
        <v>5</v>
      </c>
    </row>
    <row r="14" spans="1:4" x14ac:dyDescent="0.25">
      <c r="A14" s="58" t="s">
        <v>566</v>
      </c>
      <c r="B14" s="58" t="s">
        <v>701</v>
      </c>
      <c r="C14" s="60">
        <v>5</v>
      </c>
      <c r="D14" s="61">
        <v>5</v>
      </c>
    </row>
    <row r="15" spans="1:4" x14ac:dyDescent="0.25">
      <c r="A15" s="58" t="s">
        <v>421</v>
      </c>
      <c r="B15" s="58" t="s">
        <v>702</v>
      </c>
      <c r="C15" s="60">
        <v>5</v>
      </c>
      <c r="D15" s="61">
        <v>5</v>
      </c>
    </row>
    <row r="16" spans="1:4" x14ac:dyDescent="0.25">
      <c r="A16" s="58" t="s">
        <v>567</v>
      </c>
      <c r="B16" s="58" t="s">
        <v>702</v>
      </c>
      <c r="C16" s="60">
        <v>5</v>
      </c>
      <c r="D16" s="61">
        <v>5</v>
      </c>
    </row>
    <row r="17" spans="1:4" x14ac:dyDescent="0.25">
      <c r="A17" s="58" t="s">
        <v>422</v>
      </c>
      <c r="B17" s="58" t="s">
        <v>703</v>
      </c>
      <c r="C17" s="60">
        <v>7.5</v>
      </c>
      <c r="D17" s="61">
        <v>5</v>
      </c>
    </row>
    <row r="18" spans="1:4" x14ac:dyDescent="0.25">
      <c r="A18" s="58" t="s">
        <v>568</v>
      </c>
      <c r="B18" s="58" t="s">
        <v>713</v>
      </c>
      <c r="C18" s="60">
        <v>2.5</v>
      </c>
      <c r="D18" s="61">
        <v>5</v>
      </c>
    </row>
    <row r="19" spans="1:4" x14ac:dyDescent="0.25">
      <c r="A19" s="58" t="s">
        <v>748</v>
      </c>
      <c r="B19" s="58" t="s">
        <v>750</v>
      </c>
      <c r="C19" s="60">
        <v>10</v>
      </c>
      <c r="D19" s="61">
        <v>5</v>
      </c>
    </row>
    <row r="20" spans="1:4" x14ac:dyDescent="0.25">
      <c r="A20" s="58" t="s">
        <v>423</v>
      </c>
      <c r="B20" s="58" t="s">
        <v>424</v>
      </c>
      <c r="C20" s="60">
        <v>5</v>
      </c>
      <c r="D20" s="61">
        <v>5</v>
      </c>
    </row>
    <row r="21" spans="1:4" x14ac:dyDescent="0.25">
      <c r="A21" s="58" t="s">
        <v>569</v>
      </c>
      <c r="B21" s="58" t="s">
        <v>570</v>
      </c>
      <c r="C21" s="60">
        <v>5</v>
      </c>
      <c r="D21" s="61">
        <v>5</v>
      </c>
    </row>
    <row r="22" spans="1:4" x14ac:dyDescent="0.25">
      <c r="A22" s="58" t="s">
        <v>425</v>
      </c>
      <c r="B22" s="58" t="s">
        <v>426</v>
      </c>
      <c r="C22" s="60">
        <v>5</v>
      </c>
      <c r="D22" s="61">
        <v>5</v>
      </c>
    </row>
    <row r="23" spans="1:4" x14ac:dyDescent="0.25">
      <c r="A23" s="58" t="s">
        <v>571</v>
      </c>
      <c r="B23" s="58" t="s">
        <v>426</v>
      </c>
      <c r="C23" s="60">
        <v>5</v>
      </c>
      <c r="D23" s="61">
        <v>5</v>
      </c>
    </row>
    <row r="24" spans="1:4" x14ac:dyDescent="0.25">
      <c r="A24" s="58" t="s">
        <v>427</v>
      </c>
      <c r="B24" s="58" t="s">
        <v>428</v>
      </c>
      <c r="C24" s="60">
        <v>5</v>
      </c>
      <c r="D24" s="61">
        <v>5</v>
      </c>
    </row>
    <row r="25" spans="1:4" x14ac:dyDescent="0.25">
      <c r="A25" s="58" t="s">
        <v>572</v>
      </c>
      <c r="B25" s="58" t="s">
        <v>428</v>
      </c>
      <c r="C25" s="60">
        <v>5</v>
      </c>
      <c r="D25" s="61">
        <v>5</v>
      </c>
    </row>
    <row r="26" spans="1:4" x14ac:dyDescent="0.25">
      <c r="A26" s="58" t="s">
        <v>429</v>
      </c>
      <c r="B26" s="58" t="s">
        <v>430</v>
      </c>
      <c r="C26" s="60">
        <v>5</v>
      </c>
      <c r="D26" s="61">
        <v>5</v>
      </c>
    </row>
    <row r="27" spans="1:4" x14ac:dyDescent="0.25">
      <c r="A27" s="58" t="s">
        <v>573</v>
      </c>
      <c r="B27" s="58" t="s">
        <v>430</v>
      </c>
      <c r="C27" s="60">
        <v>5</v>
      </c>
      <c r="D27" s="61">
        <v>5</v>
      </c>
    </row>
    <row r="28" spans="1:4" x14ac:dyDescent="0.25">
      <c r="A28" s="58" t="s">
        <v>129</v>
      </c>
      <c r="B28" s="58" t="s">
        <v>330</v>
      </c>
      <c r="C28" s="60">
        <v>10</v>
      </c>
      <c r="D28" s="61">
        <v>5</v>
      </c>
    </row>
    <row r="29" spans="1:4" x14ac:dyDescent="0.25">
      <c r="A29" s="58" t="s">
        <v>431</v>
      </c>
      <c r="B29" s="58" t="s">
        <v>432</v>
      </c>
      <c r="C29" s="60">
        <v>3</v>
      </c>
      <c r="D29" s="61">
        <v>5</v>
      </c>
    </row>
    <row r="30" spans="1:4" x14ac:dyDescent="0.25">
      <c r="A30" s="58" t="s">
        <v>574</v>
      </c>
      <c r="B30" s="58" t="s">
        <v>454</v>
      </c>
      <c r="C30" s="60">
        <v>17</v>
      </c>
      <c r="D30" s="61">
        <v>5</v>
      </c>
    </row>
    <row r="31" spans="1:4" x14ac:dyDescent="0.25">
      <c r="A31" s="58" t="s">
        <v>433</v>
      </c>
      <c r="B31" s="58" t="s">
        <v>434</v>
      </c>
      <c r="C31" s="60">
        <v>7.5</v>
      </c>
      <c r="D31" s="61">
        <v>5</v>
      </c>
    </row>
    <row r="32" spans="1:4" x14ac:dyDescent="0.25">
      <c r="A32" s="58" t="s">
        <v>575</v>
      </c>
      <c r="B32" s="58" t="s">
        <v>576</v>
      </c>
      <c r="C32" s="60">
        <v>2.5</v>
      </c>
      <c r="D32" s="61">
        <v>5</v>
      </c>
    </row>
    <row r="33" spans="1:4" x14ac:dyDescent="0.25">
      <c r="A33" s="58" t="s">
        <v>135</v>
      </c>
      <c r="B33" s="58" t="s">
        <v>331</v>
      </c>
      <c r="C33" s="60">
        <v>10</v>
      </c>
      <c r="D33" s="61">
        <v>5</v>
      </c>
    </row>
    <row r="34" spans="1:4" x14ac:dyDescent="0.25">
      <c r="A34" s="58" t="s">
        <v>435</v>
      </c>
      <c r="B34" s="58" t="s">
        <v>436</v>
      </c>
      <c r="C34" s="60">
        <v>5</v>
      </c>
      <c r="D34" s="61">
        <v>5</v>
      </c>
    </row>
    <row r="35" spans="1:4" x14ac:dyDescent="0.25">
      <c r="A35" s="58" t="s">
        <v>577</v>
      </c>
      <c r="B35" s="58" t="s">
        <v>436</v>
      </c>
      <c r="C35" s="60">
        <v>5</v>
      </c>
      <c r="D35" s="61">
        <v>5</v>
      </c>
    </row>
    <row r="36" spans="1:4" x14ac:dyDescent="0.25">
      <c r="A36" s="58" t="s">
        <v>139</v>
      </c>
      <c r="B36" s="58" t="s">
        <v>332</v>
      </c>
      <c r="C36" s="60">
        <v>10</v>
      </c>
      <c r="D36" s="61">
        <v>5</v>
      </c>
    </row>
    <row r="37" spans="1:4" x14ac:dyDescent="0.25">
      <c r="A37" s="58" t="s">
        <v>437</v>
      </c>
      <c r="B37" s="58" t="s">
        <v>438</v>
      </c>
      <c r="C37" s="60">
        <v>5</v>
      </c>
      <c r="D37" s="61">
        <v>5</v>
      </c>
    </row>
    <row r="38" spans="1:4" x14ac:dyDescent="0.25">
      <c r="A38" s="58" t="s">
        <v>578</v>
      </c>
      <c r="B38" s="58" t="s">
        <v>579</v>
      </c>
      <c r="C38" s="60">
        <v>5</v>
      </c>
      <c r="D38" s="61">
        <v>5</v>
      </c>
    </row>
    <row r="39" spans="1:4" x14ac:dyDescent="0.25">
      <c r="A39" s="58" t="s">
        <v>439</v>
      </c>
      <c r="B39" s="58" t="s">
        <v>440</v>
      </c>
      <c r="C39" s="60">
        <v>5</v>
      </c>
      <c r="D39" s="61">
        <v>5</v>
      </c>
    </row>
    <row r="40" spans="1:4" x14ac:dyDescent="0.25">
      <c r="A40" s="58" t="s">
        <v>580</v>
      </c>
      <c r="B40" s="58" t="s">
        <v>581</v>
      </c>
      <c r="C40" s="60">
        <v>5</v>
      </c>
      <c r="D40" s="61">
        <v>5</v>
      </c>
    </row>
    <row r="41" spans="1:4" x14ac:dyDescent="0.25">
      <c r="A41" s="58" t="s">
        <v>441</v>
      </c>
      <c r="B41" s="58" t="s">
        <v>442</v>
      </c>
      <c r="C41" s="60">
        <v>9</v>
      </c>
      <c r="D41" s="61">
        <v>5</v>
      </c>
    </row>
    <row r="42" spans="1:4" x14ac:dyDescent="0.25">
      <c r="A42" s="58" t="s">
        <v>582</v>
      </c>
      <c r="B42" s="58" t="s">
        <v>583</v>
      </c>
      <c r="C42" s="60">
        <v>1</v>
      </c>
      <c r="D42" s="61">
        <v>5</v>
      </c>
    </row>
    <row r="43" spans="1:4" x14ac:dyDescent="0.25">
      <c r="A43" s="58" t="s">
        <v>443</v>
      </c>
      <c r="B43" s="58" t="s">
        <v>426</v>
      </c>
      <c r="C43" s="60">
        <v>5</v>
      </c>
      <c r="D43" s="61">
        <v>5</v>
      </c>
    </row>
    <row r="44" spans="1:4" x14ac:dyDescent="0.25">
      <c r="A44" s="58" t="s">
        <v>584</v>
      </c>
      <c r="B44" s="58" t="s">
        <v>426</v>
      </c>
      <c r="C44" s="60">
        <v>5</v>
      </c>
      <c r="D44" s="61">
        <v>5</v>
      </c>
    </row>
    <row r="45" spans="1:4" x14ac:dyDescent="0.25">
      <c r="A45" s="58" t="s">
        <v>444</v>
      </c>
      <c r="B45" s="58" t="s">
        <v>445</v>
      </c>
      <c r="C45" s="60">
        <v>5</v>
      </c>
      <c r="D45" s="61">
        <v>5</v>
      </c>
    </row>
    <row r="46" spans="1:4" x14ac:dyDescent="0.25">
      <c r="A46" s="58" t="s">
        <v>585</v>
      </c>
      <c r="B46" s="58" t="s">
        <v>445</v>
      </c>
      <c r="C46" s="60">
        <v>5</v>
      </c>
      <c r="D46" s="61">
        <v>5</v>
      </c>
    </row>
    <row r="47" spans="1:4" x14ac:dyDescent="0.25">
      <c r="A47" s="58" t="s">
        <v>446</v>
      </c>
      <c r="B47" s="58" t="s">
        <v>447</v>
      </c>
      <c r="C47" s="60">
        <v>5</v>
      </c>
      <c r="D47" s="61">
        <v>5</v>
      </c>
    </row>
    <row r="48" spans="1:4" x14ac:dyDescent="0.25">
      <c r="A48" s="58" t="s">
        <v>586</v>
      </c>
      <c r="B48" s="58" t="s">
        <v>447</v>
      </c>
      <c r="C48" s="60">
        <v>5</v>
      </c>
      <c r="D48" s="61">
        <v>5</v>
      </c>
    </row>
    <row r="49" spans="1:4" x14ac:dyDescent="0.25">
      <c r="A49" s="58" t="s">
        <v>746</v>
      </c>
      <c r="B49" s="58" t="s">
        <v>747</v>
      </c>
      <c r="C49" s="60">
        <v>5</v>
      </c>
      <c r="D49" s="61">
        <v>5</v>
      </c>
    </row>
    <row r="50" spans="1:4" x14ac:dyDescent="0.25">
      <c r="A50" s="58" t="s">
        <v>745</v>
      </c>
      <c r="B50" s="58" t="s">
        <v>747</v>
      </c>
      <c r="C50" s="60">
        <v>5</v>
      </c>
      <c r="D50" s="61">
        <v>5</v>
      </c>
    </row>
    <row r="51" spans="1:4" x14ac:dyDescent="0.25">
      <c r="A51" s="58" t="s">
        <v>448</v>
      </c>
      <c r="B51" s="58" t="s">
        <v>438</v>
      </c>
      <c r="C51" s="60">
        <v>5</v>
      </c>
      <c r="D51" s="61">
        <v>5</v>
      </c>
    </row>
    <row r="52" spans="1:4" x14ac:dyDescent="0.25">
      <c r="A52" s="58" t="s">
        <v>587</v>
      </c>
      <c r="B52" s="58" t="s">
        <v>579</v>
      </c>
      <c r="C52" s="60">
        <v>5</v>
      </c>
      <c r="D52" s="61">
        <v>5</v>
      </c>
    </row>
    <row r="53" spans="1:4" x14ac:dyDescent="0.25">
      <c r="A53" s="58" t="s">
        <v>449</v>
      </c>
      <c r="B53" s="58" t="s">
        <v>450</v>
      </c>
      <c r="C53" s="60">
        <v>5</v>
      </c>
      <c r="D53" s="61">
        <v>5</v>
      </c>
    </row>
    <row r="54" spans="1:4" x14ac:dyDescent="0.25">
      <c r="A54" s="58" t="s">
        <v>588</v>
      </c>
      <c r="B54" s="58" t="s">
        <v>589</v>
      </c>
      <c r="C54" s="60">
        <v>5</v>
      </c>
      <c r="D54" s="61">
        <v>5</v>
      </c>
    </row>
    <row r="55" spans="1:4" x14ac:dyDescent="0.25">
      <c r="A55" s="58" t="s">
        <v>451</v>
      </c>
      <c r="B55" s="58" t="s">
        <v>452</v>
      </c>
      <c r="C55" s="60">
        <v>5</v>
      </c>
      <c r="D55" s="61">
        <v>5</v>
      </c>
    </row>
    <row r="56" spans="1:4" x14ac:dyDescent="0.25">
      <c r="A56" s="58" t="s">
        <v>590</v>
      </c>
      <c r="B56" s="58" t="s">
        <v>452</v>
      </c>
      <c r="C56" s="60">
        <v>5</v>
      </c>
      <c r="D56" s="61">
        <v>5</v>
      </c>
    </row>
    <row r="57" spans="1:4" x14ac:dyDescent="0.25">
      <c r="A57" s="58" t="s">
        <v>453</v>
      </c>
      <c r="B57" s="58" t="s">
        <v>454</v>
      </c>
      <c r="C57" s="60">
        <v>17</v>
      </c>
      <c r="D57" s="61">
        <v>5</v>
      </c>
    </row>
    <row r="58" spans="1:4" x14ac:dyDescent="0.25">
      <c r="A58" s="58" t="s">
        <v>591</v>
      </c>
      <c r="B58" s="58" t="s">
        <v>592</v>
      </c>
      <c r="C58" s="60">
        <v>3</v>
      </c>
      <c r="D58" s="61">
        <v>5</v>
      </c>
    </row>
    <row r="59" spans="1:4" x14ac:dyDescent="0.25">
      <c r="A59" s="58" t="s">
        <v>158</v>
      </c>
      <c r="B59" s="58" t="s">
        <v>333</v>
      </c>
      <c r="C59" s="60">
        <v>10</v>
      </c>
      <c r="D59" s="61">
        <v>5</v>
      </c>
    </row>
    <row r="60" spans="1:4" x14ac:dyDescent="0.25">
      <c r="A60" s="58" t="s">
        <v>455</v>
      </c>
      <c r="B60" s="58" t="s">
        <v>456</v>
      </c>
      <c r="C60" s="60">
        <v>5</v>
      </c>
      <c r="D60" s="61">
        <v>5</v>
      </c>
    </row>
    <row r="61" spans="1:4" x14ac:dyDescent="0.25">
      <c r="A61" s="58" t="s">
        <v>593</v>
      </c>
      <c r="B61" s="58" t="s">
        <v>456</v>
      </c>
      <c r="C61" s="60">
        <v>5</v>
      </c>
      <c r="D61" s="61">
        <v>5</v>
      </c>
    </row>
    <row r="62" spans="1:4" x14ac:dyDescent="0.25">
      <c r="A62" s="58" t="s">
        <v>393</v>
      </c>
      <c r="B62" s="58" t="s">
        <v>394</v>
      </c>
      <c r="C62" s="60">
        <v>2.5</v>
      </c>
      <c r="D62" s="61">
        <v>5</v>
      </c>
    </row>
    <row r="63" spans="1:4" x14ac:dyDescent="0.25">
      <c r="A63" s="58" t="s">
        <v>543</v>
      </c>
      <c r="B63" s="58" t="s">
        <v>544</v>
      </c>
      <c r="C63" s="60">
        <v>2.5</v>
      </c>
      <c r="D63" s="61">
        <v>5</v>
      </c>
    </row>
    <row r="64" spans="1:4" x14ac:dyDescent="0.25">
      <c r="A64" s="58" t="s">
        <v>632</v>
      </c>
      <c r="B64" s="58" t="s">
        <v>544</v>
      </c>
      <c r="C64" s="60">
        <v>2.5</v>
      </c>
      <c r="D64" s="61">
        <v>5</v>
      </c>
    </row>
    <row r="65" spans="1:4" x14ac:dyDescent="0.25">
      <c r="A65" s="58" t="s">
        <v>641</v>
      </c>
      <c r="B65" s="58" t="s">
        <v>544</v>
      </c>
      <c r="C65" s="60">
        <v>2.5</v>
      </c>
      <c r="D65" s="61">
        <v>5</v>
      </c>
    </row>
    <row r="66" spans="1:4" x14ac:dyDescent="0.25">
      <c r="A66" s="58" t="s">
        <v>395</v>
      </c>
      <c r="B66" s="58" t="s">
        <v>396</v>
      </c>
      <c r="C66" s="60">
        <v>5</v>
      </c>
      <c r="D66" s="61">
        <v>5</v>
      </c>
    </row>
    <row r="67" spans="1:4" x14ac:dyDescent="0.25">
      <c r="A67" s="58" t="s">
        <v>545</v>
      </c>
      <c r="B67" s="58" t="s">
        <v>546</v>
      </c>
      <c r="C67" s="60">
        <v>5</v>
      </c>
      <c r="D67" s="61">
        <v>5</v>
      </c>
    </row>
    <row r="68" spans="1:4" x14ac:dyDescent="0.25">
      <c r="A68" s="58" t="s">
        <v>397</v>
      </c>
      <c r="B68" s="58" t="s">
        <v>398</v>
      </c>
      <c r="C68" s="60">
        <v>7.5</v>
      </c>
      <c r="D68" s="61">
        <v>5</v>
      </c>
    </row>
    <row r="69" spans="1:4" x14ac:dyDescent="0.25">
      <c r="A69" s="58" t="s">
        <v>547</v>
      </c>
      <c r="B69" s="58" t="s">
        <v>548</v>
      </c>
      <c r="C69" s="60">
        <v>2.5</v>
      </c>
      <c r="D69" s="61">
        <v>5</v>
      </c>
    </row>
    <row r="70" spans="1:4" x14ac:dyDescent="0.25">
      <c r="A70" s="58" t="s">
        <v>399</v>
      </c>
      <c r="B70" s="58" t="s">
        <v>400</v>
      </c>
      <c r="C70" s="60">
        <v>2.5</v>
      </c>
      <c r="D70" s="61">
        <v>5</v>
      </c>
    </row>
    <row r="71" spans="1:4" x14ac:dyDescent="0.25">
      <c r="A71" s="58" t="s">
        <v>549</v>
      </c>
      <c r="B71" s="58" t="s">
        <v>550</v>
      </c>
      <c r="C71" s="60">
        <v>7.5</v>
      </c>
      <c r="D71" s="61">
        <v>5</v>
      </c>
    </row>
    <row r="72" spans="1:4" x14ac:dyDescent="0.25">
      <c r="A72" s="58" t="s">
        <v>401</v>
      </c>
      <c r="B72" s="58" t="s">
        <v>402</v>
      </c>
      <c r="C72" s="60">
        <v>7.5</v>
      </c>
      <c r="D72" s="61">
        <v>5</v>
      </c>
    </row>
    <row r="73" spans="1:4" x14ac:dyDescent="0.25">
      <c r="A73" s="58" t="s">
        <v>551</v>
      </c>
      <c r="B73" s="58" t="s">
        <v>552</v>
      </c>
      <c r="C73" s="60">
        <v>2.5</v>
      </c>
      <c r="D73" s="61">
        <v>5</v>
      </c>
    </row>
    <row r="74" spans="1:4" x14ac:dyDescent="0.25">
      <c r="A74" s="58" t="s">
        <v>403</v>
      </c>
      <c r="B74" s="58" t="s">
        <v>404</v>
      </c>
      <c r="C74" s="60">
        <v>7.5</v>
      </c>
      <c r="D74" s="61">
        <v>5</v>
      </c>
    </row>
    <row r="75" spans="1:4" x14ac:dyDescent="0.25">
      <c r="A75" s="58" t="s">
        <v>553</v>
      </c>
      <c r="B75" s="58" t="s">
        <v>554</v>
      </c>
      <c r="C75" s="60">
        <v>2.5</v>
      </c>
      <c r="D75" s="61">
        <v>5</v>
      </c>
    </row>
    <row r="76" spans="1:4" x14ac:dyDescent="0.25">
      <c r="A76" s="58" t="s">
        <v>174</v>
      </c>
      <c r="B76" s="59" t="s">
        <v>327</v>
      </c>
      <c r="C76" s="60">
        <v>10</v>
      </c>
      <c r="D76" s="61">
        <v>5</v>
      </c>
    </row>
    <row r="77" spans="1:4" x14ac:dyDescent="0.25">
      <c r="A77" s="58" t="s">
        <v>405</v>
      </c>
      <c r="B77" s="58" t="s">
        <v>406</v>
      </c>
      <c r="C77" s="60">
        <v>5</v>
      </c>
      <c r="D77" s="61">
        <v>5</v>
      </c>
    </row>
    <row r="78" spans="1:4" x14ac:dyDescent="0.25">
      <c r="A78" s="58" t="s">
        <v>555</v>
      </c>
      <c r="B78" s="58" t="s">
        <v>556</v>
      </c>
      <c r="C78" s="60">
        <v>5</v>
      </c>
      <c r="D78" s="61">
        <v>5</v>
      </c>
    </row>
    <row r="79" spans="1:4" x14ac:dyDescent="0.25">
      <c r="A79" s="58" t="s">
        <v>178</v>
      </c>
      <c r="B79" s="61" t="s">
        <v>328</v>
      </c>
      <c r="C79" s="60">
        <v>10</v>
      </c>
      <c r="D79" s="61">
        <v>5</v>
      </c>
    </row>
    <row r="80" spans="1:4" x14ac:dyDescent="0.25">
      <c r="A80" s="58" t="s">
        <v>180</v>
      </c>
      <c r="B80" s="61" t="s">
        <v>329</v>
      </c>
      <c r="C80" s="60">
        <v>10</v>
      </c>
      <c r="D80" s="61">
        <v>5</v>
      </c>
    </row>
    <row r="81" spans="1:4" x14ac:dyDescent="0.25">
      <c r="A81" s="58" t="s">
        <v>407</v>
      </c>
      <c r="B81" s="58" t="s">
        <v>408</v>
      </c>
      <c r="C81" s="60">
        <v>2.5</v>
      </c>
      <c r="D81" s="61">
        <v>5</v>
      </c>
    </row>
    <row r="82" spans="1:4" x14ac:dyDescent="0.25">
      <c r="A82" s="58" t="s">
        <v>557</v>
      </c>
      <c r="B82" s="58" t="s">
        <v>558</v>
      </c>
      <c r="C82" s="60">
        <v>2.5</v>
      </c>
      <c r="D82" s="61">
        <v>5</v>
      </c>
    </row>
    <row r="83" spans="1:4" x14ac:dyDescent="0.25">
      <c r="A83" s="58" t="s">
        <v>633</v>
      </c>
      <c r="B83" s="58" t="s">
        <v>634</v>
      </c>
      <c r="C83" s="60">
        <v>5</v>
      </c>
      <c r="D83" s="61">
        <v>5</v>
      </c>
    </row>
    <row r="84" spans="1:4" x14ac:dyDescent="0.25">
      <c r="A84" s="58" t="s">
        <v>409</v>
      </c>
      <c r="B84" s="58" t="s">
        <v>410</v>
      </c>
      <c r="C84" s="60">
        <v>1.5</v>
      </c>
      <c r="D84" s="61">
        <v>5</v>
      </c>
    </row>
    <row r="85" spans="1:4" x14ac:dyDescent="0.25">
      <c r="A85" s="58" t="s">
        <v>559</v>
      </c>
      <c r="B85" s="58" t="s">
        <v>560</v>
      </c>
      <c r="C85" s="60">
        <v>2.5</v>
      </c>
      <c r="D85" s="61">
        <v>5</v>
      </c>
    </row>
    <row r="86" spans="1:4" x14ac:dyDescent="0.25">
      <c r="A86" s="58" t="s">
        <v>635</v>
      </c>
      <c r="B86" s="58" t="s">
        <v>636</v>
      </c>
      <c r="C86" s="60">
        <v>6</v>
      </c>
      <c r="D86" s="61">
        <v>5</v>
      </c>
    </row>
    <row r="87" spans="1:4" x14ac:dyDescent="0.25">
      <c r="A87" s="58" t="s">
        <v>387</v>
      </c>
      <c r="B87" s="58" t="s">
        <v>388</v>
      </c>
      <c r="C87" s="60">
        <v>5</v>
      </c>
      <c r="D87" s="61">
        <v>5</v>
      </c>
    </row>
    <row r="88" spans="1:4" x14ac:dyDescent="0.25">
      <c r="A88" s="58" t="s">
        <v>540</v>
      </c>
      <c r="B88" s="58" t="s">
        <v>388</v>
      </c>
      <c r="C88" s="60">
        <v>5</v>
      </c>
      <c r="D88" s="61">
        <v>5</v>
      </c>
    </row>
    <row r="89" spans="1:4" x14ac:dyDescent="0.25">
      <c r="A89" s="58" t="s">
        <v>389</v>
      </c>
      <c r="B89" s="58" t="s">
        <v>390</v>
      </c>
      <c r="C89" s="60">
        <v>5</v>
      </c>
      <c r="D89" s="61">
        <v>5</v>
      </c>
    </row>
    <row r="90" spans="1:4" x14ac:dyDescent="0.25">
      <c r="A90" s="58" t="s">
        <v>541</v>
      </c>
      <c r="B90" s="58" t="s">
        <v>390</v>
      </c>
      <c r="C90" s="60">
        <v>5</v>
      </c>
      <c r="D90" s="61">
        <v>5</v>
      </c>
    </row>
    <row r="91" spans="1:4" x14ac:dyDescent="0.25">
      <c r="A91" s="58" t="s">
        <v>391</v>
      </c>
      <c r="B91" s="58" t="s">
        <v>392</v>
      </c>
      <c r="C91" s="60">
        <v>5</v>
      </c>
      <c r="D91" s="61">
        <v>5</v>
      </c>
    </row>
    <row r="92" spans="1:4" x14ac:dyDescent="0.25">
      <c r="A92" s="58" t="s">
        <v>542</v>
      </c>
      <c r="B92" s="58" t="s">
        <v>392</v>
      </c>
      <c r="C92" s="60">
        <v>5</v>
      </c>
      <c r="D92" s="61">
        <v>5</v>
      </c>
    </row>
    <row r="93" spans="1:4" x14ac:dyDescent="0.25">
      <c r="A93" s="58" t="s">
        <v>346</v>
      </c>
      <c r="B93" s="58" t="s">
        <v>347</v>
      </c>
      <c r="C93" s="60">
        <v>5</v>
      </c>
      <c r="D93" s="61">
        <v>5</v>
      </c>
    </row>
    <row r="94" spans="1:4" x14ac:dyDescent="0.25">
      <c r="A94" s="58" t="s">
        <v>504</v>
      </c>
      <c r="B94" s="58" t="s">
        <v>347</v>
      </c>
      <c r="C94" s="60">
        <v>5</v>
      </c>
      <c r="D94" s="61">
        <v>5</v>
      </c>
    </row>
    <row r="95" spans="1:4" x14ac:dyDescent="0.25">
      <c r="A95" s="58" t="s">
        <v>348</v>
      </c>
      <c r="B95" s="58" t="s">
        <v>349</v>
      </c>
      <c r="C95" s="60">
        <v>5</v>
      </c>
      <c r="D95" s="61">
        <v>5</v>
      </c>
    </row>
    <row r="96" spans="1:4" x14ac:dyDescent="0.25">
      <c r="A96" s="58" t="s">
        <v>505</v>
      </c>
      <c r="B96" s="58" t="s">
        <v>506</v>
      </c>
      <c r="C96" s="60">
        <v>5</v>
      </c>
      <c r="D96" s="61">
        <v>5</v>
      </c>
    </row>
    <row r="97" spans="1:4" x14ac:dyDescent="0.25">
      <c r="A97" s="58" t="s">
        <v>350</v>
      </c>
      <c r="B97" s="58" t="s">
        <v>718</v>
      </c>
      <c r="C97" s="60">
        <v>5</v>
      </c>
      <c r="D97" s="61">
        <v>5</v>
      </c>
    </row>
    <row r="98" spans="1:4" x14ac:dyDescent="0.25">
      <c r="A98" s="58" t="s">
        <v>507</v>
      </c>
      <c r="B98" s="58" t="s">
        <v>718</v>
      </c>
      <c r="C98" s="60">
        <v>5</v>
      </c>
      <c r="D98" s="61">
        <v>5</v>
      </c>
    </row>
    <row r="99" spans="1:4" x14ac:dyDescent="0.25">
      <c r="A99" s="58" t="s">
        <v>351</v>
      </c>
      <c r="B99" s="58" t="s">
        <v>352</v>
      </c>
      <c r="C99" s="60">
        <v>3</v>
      </c>
      <c r="D99" s="61">
        <v>5</v>
      </c>
    </row>
    <row r="100" spans="1:4" x14ac:dyDescent="0.25">
      <c r="A100" s="58" t="s">
        <v>508</v>
      </c>
      <c r="B100" s="58" t="s">
        <v>509</v>
      </c>
      <c r="C100" s="60">
        <v>7</v>
      </c>
      <c r="D100" s="61">
        <v>5</v>
      </c>
    </row>
    <row r="101" spans="1:4" x14ac:dyDescent="0.25">
      <c r="A101" s="58" t="s">
        <v>353</v>
      </c>
      <c r="B101" s="58" t="s">
        <v>354</v>
      </c>
      <c r="C101" s="60">
        <v>2.5</v>
      </c>
      <c r="D101" s="61">
        <v>5</v>
      </c>
    </row>
    <row r="102" spans="1:4" x14ac:dyDescent="0.25">
      <c r="A102" s="58" t="s">
        <v>510</v>
      </c>
      <c r="B102" s="58" t="s">
        <v>511</v>
      </c>
      <c r="C102" s="60">
        <v>7.5</v>
      </c>
      <c r="D102" s="61">
        <v>5</v>
      </c>
    </row>
    <row r="103" spans="1:4" x14ac:dyDescent="0.25">
      <c r="A103" s="58" t="s">
        <v>355</v>
      </c>
      <c r="B103" s="58" t="s">
        <v>356</v>
      </c>
      <c r="C103" s="60">
        <v>3</v>
      </c>
      <c r="D103" s="61">
        <v>5</v>
      </c>
    </row>
    <row r="104" spans="1:4" x14ac:dyDescent="0.25">
      <c r="A104" s="58" t="s">
        <v>512</v>
      </c>
      <c r="B104" s="58" t="s">
        <v>513</v>
      </c>
      <c r="C104" s="60">
        <v>7</v>
      </c>
      <c r="D104" s="61">
        <v>5</v>
      </c>
    </row>
    <row r="105" spans="1:4" x14ac:dyDescent="0.25">
      <c r="A105" s="58" t="s">
        <v>357</v>
      </c>
      <c r="B105" s="58" t="s">
        <v>358</v>
      </c>
      <c r="C105" s="60">
        <v>2.5</v>
      </c>
      <c r="D105" s="61">
        <v>5</v>
      </c>
    </row>
    <row r="106" spans="1:4" x14ac:dyDescent="0.25">
      <c r="A106" s="58" t="s">
        <v>514</v>
      </c>
      <c r="B106" s="58" t="s">
        <v>515</v>
      </c>
      <c r="C106" s="60">
        <v>7.5</v>
      </c>
      <c r="D106" s="61">
        <v>5</v>
      </c>
    </row>
    <row r="107" spans="1:4" x14ac:dyDescent="0.25">
      <c r="A107" s="58" t="s">
        <v>359</v>
      </c>
      <c r="B107" s="58" t="s">
        <v>360</v>
      </c>
      <c r="C107" s="60">
        <v>2.5</v>
      </c>
      <c r="D107" s="61">
        <v>5</v>
      </c>
    </row>
    <row r="108" spans="1:4" x14ac:dyDescent="0.25">
      <c r="A108" s="58" t="s">
        <v>516</v>
      </c>
      <c r="B108" s="58" t="s">
        <v>517</v>
      </c>
      <c r="C108" s="60">
        <v>7.5</v>
      </c>
      <c r="D108" s="61">
        <v>5</v>
      </c>
    </row>
    <row r="109" spans="1:4" x14ac:dyDescent="0.25">
      <c r="A109" s="58" t="s">
        <v>361</v>
      </c>
      <c r="B109" s="58" t="s">
        <v>362</v>
      </c>
      <c r="C109" s="60">
        <v>2.5</v>
      </c>
      <c r="D109" s="61">
        <v>5</v>
      </c>
    </row>
    <row r="110" spans="1:4" x14ac:dyDescent="0.25">
      <c r="A110" s="58" t="s">
        <v>518</v>
      </c>
      <c r="B110" s="58" t="s">
        <v>519</v>
      </c>
      <c r="C110" s="60">
        <v>7.5</v>
      </c>
      <c r="D110" s="61">
        <v>5</v>
      </c>
    </row>
    <row r="111" spans="1:4" x14ac:dyDescent="0.25">
      <c r="A111" s="58" t="s">
        <v>363</v>
      </c>
      <c r="B111" s="58" t="s">
        <v>364</v>
      </c>
      <c r="C111" s="60">
        <v>2.5</v>
      </c>
      <c r="D111" s="61">
        <v>5</v>
      </c>
    </row>
    <row r="112" spans="1:4" x14ac:dyDescent="0.25">
      <c r="A112" s="58" t="s">
        <v>520</v>
      </c>
      <c r="B112" s="58" t="s">
        <v>521</v>
      </c>
      <c r="C112" s="60">
        <v>7.5</v>
      </c>
      <c r="D112" s="61">
        <v>5</v>
      </c>
    </row>
    <row r="113" spans="1:4" x14ac:dyDescent="0.25">
      <c r="A113" s="58" t="s">
        <v>365</v>
      </c>
      <c r="B113" s="58" t="s">
        <v>366</v>
      </c>
      <c r="C113" s="60">
        <v>2.5</v>
      </c>
      <c r="D113" s="61">
        <v>5</v>
      </c>
    </row>
    <row r="114" spans="1:4" x14ac:dyDescent="0.25">
      <c r="A114" s="58" t="s">
        <v>522</v>
      </c>
      <c r="B114" s="58" t="s">
        <v>523</v>
      </c>
      <c r="C114" s="60">
        <v>7.5</v>
      </c>
      <c r="D114" s="61">
        <v>5</v>
      </c>
    </row>
    <row r="115" spans="1:4" x14ac:dyDescent="0.25">
      <c r="A115" s="58" t="s">
        <v>367</v>
      </c>
      <c r="B115" s="58" t="s">
        <v>368</v>
      </c>
      <c r="C115" s="60">
        <v>5</v>
      </c>
      <c r="D115" s="61">
        <v>5</v>
      </c>
    </row>
    <row r="116" spans="1:4" x14ac:dyDescent="0.25">
      <c r="A116" s="58" t="s">
        <v>524</v>
      </c>
      <c r="B116" s="58" t="s">
        <v>719</v>
      </c>
      <c r="C116" s="60">
        <v>5</v>
      </c>
      <c r="D116" s="61">
        <v>5</v>
      </c>
    </row>
    <row r="117" spans="1:4" x14ac:dyDescent="0.25">
      <c r="A117" s="58" t="s">
        <v>369</v>
      </c>
      <c r="B117" s="58" t="s">
        <v>370</v>
      </c>
      <c r="C117" s="60">
        <v>5</v>
      </c>
      <c r="D117" s="61">
        <v>5</v>
      </c>
    </row>
    <row r="118" spans="1:4" x14ac:dyDescent="0.25">
      <c r="A118" s="58" t="s">
        <v>525</v>
      </c>
      <c r="B118" s="58" t="s">
        <v>370</v>
      </c>
      <c r="C118" s="60">
        <v>5</v>
      </c>
      <c r="D118" s="61">
        <v>5</v>
      </c>
    </row>
    <row r="119" spans="1:4" x14ac:dyDescent="0.25">
      <c r="A119" s="58" t="s">
        <v>371</v>
      </c>
      <c r="B119" s="58" t="s">
        <v>372</v>
      </c>
      <c r="C119" s="60">
        <v>5</v>
      </c>
      <c r="D119" s="61">
        <v>5</v>
      </c>
    </row>
    <row r="120" spans="1:4" x14ac:dyDescent="0.25">
      <c r="A120" s="58" t="s">
        <v>526</v>
      </c>
      <c r="B120" s="58" t="s">
        <v>372</v>
      </c>
      <c r="C120" s="60">
        <v>5</v>
      </c>
      <c r="D120" s="61">
        <v>5</v>
      </c>
    </row>
    <row r="121" spans="1:4" x14ac:dyDescent="0.25">
      <c r="A121" s="58" t="s">
        <v>373</v>
      </c>
      <c r="B121" s="58" t="s">
        <v>374</v>
      </c>
      <c r="C121" s="60">
        <v>5</v>
      </c>
      <c r="D121" s="61">
        <v>5</v>
      </c>
    </row>
    <row r="122" spans="1:4" x14ac:dyDescent="0.25">
      <c r="A122" s="58" t="s">
        <v>527</v>
      </c>
      <c r="B122" s="58" t="s">
        <v>374</v>
      </c>
      <c r="C122" s="60">
        <v>5</v>
      </c>
      <c r="D122" s="61">
        <v>5</v>
      </c>
    </row>
    <row r="123" spans="1:4" x14ac:dyDescent="0.25">
      <c r="A123" s="58" t="s">
        <v>375</v>
      </c>
      <c r="B123" s="58" t="s">
        <v>376</v>
      </c>
      <c r="C123" s="60">
        <v>3</v>
      </c>
      <c r="D123" s="61">
        <v>5</v>
      </c>
    </row>
    <row r="124" spans="1:4" x14ac:dyDescent="0.25">
      <c r="A124" s="58" t="s">
        <v>528</v>
      </c>
      <c r="B124" s="58" t="s">
        <v>529</v>
      </c>
      <c r="C124" s="60">
        <v>7</v>
      </c>
      <c r="D124" s="61">
        <v>5</v>
      </c>
    </row>
    <row r="125" spans="1:4" x14ac:dyDescent="0.25">
      <c r="A125" s="58" t="s">
        <v>377</v>
      </c>
      <c r="B125" s="58" t="s">
        <v>378</v>
      </c>
      <c r="C125" s="60">
        <v>2</v>
      </c>
      <c r="D125" s="61">
        <v>5</v>
      </c>
    </row>
    <row r="126" spans="1:4" x14ac:dyDescent="0.25">
      <c r="A126" s="58" t="s">
        <v>530</v>
      </c>
      <c r="B126" s="58" t="s">
        <v>531</v>
      </c>
      <c r="C126" s="60">
        <v>18</v>
      </c>
      <c r="D126" s="61">
        <v>5</v>
      </c>
    </row>
    <row r="127" spans="1:4" x14ac:dyDescent="0.25">
      <c r="A127" s="58" t="s">
        <v>379</v>
      </c>
      <c r="B127" s="58" t="s">
        <v>380</v>
      </c>
      <c r="C127" s="60">
        <v>5</v>
      </c>
      <c r="D127" s="61">
        <v>5</v>
      </c>
    </row>
    <row r="128" spans="1:4" x14ac:dyDescent="0.25">
      <c r="A128" s="58" t="s">
        <v>532</v>
      </c>
      <c r="B128" s="58" t="s">
        <v>533</v>
      </c>
      <c r="C128" s="60">
        <v>5</v>
      </c>
      <c r="D128" s="61">
        <v>5</v>
      </c>
    </row>
    <row r="129" spans="1:4" x14ac:dyDescent="0.25">
      <c r="A129" s="58" t="s">
        <v>381</v>
      </c>
      <c r="B129" s="58" t="s">
        <v>382</v>
      </c>
      <c r="C129" s="60">
        <v>3</v>
      </c>
      <c r="D129" s="61">
        <v>5</v>
      </c>
    </row>
    <row r="130" spans="1:4" x14ac:dyDescent="0.25">
      <c r="A130" s="58" t="s">
        <v>534</v>
      </c>
      <c r="B130" s="58" t="s">
        <v>535</v>
      </c>
      <c r="C130" s="60">
        <v>7</v>
      </c>
      <c r="D130" s="61">
        <v>5</v>
      </c>
    </row>
    <row r="131" spans="1:4" x14ac:dyDescent="0.25">
      <c r="A131" s="58" t="s">
        <v>383</v>
      </c>
      <c r="B131" s="58" t="s">
        <v>384</v>
      </c>
      <c r="C131" s="60">
        <v>5</v>
      </c>
      <c r="D131" s="61">
        <v>5</v>
      </c>
    </row>
    <row r="132" spans="1:4" x14ac:dyDescent="0.25">
      <c r="A132" s="58" t="s">
        <v>536</v>
      </c>
      <c r="B132" s="58" t="s">
        <v>537</v>
      </c>
      <c r="C132" s="60">
        <v>5</v>
      </c>
      <c r="D132" s="61">
        <v>5</v>
      </c>
    </row>
    <row r="133" spans="1:4" x14ac:dyDescent="0.25">
      <c r="A133" s="58" t="s">
        <v>385</v>
      </c>
      <c r="B133" s="58" t="s">
        <v>386</v>
      </c>
      <c r="C133" s="60">
        <v>5</v>
      </c>
      <c r="D133" s="61">
        <v>5</v>
      </c>
    </row>
    <row r="134" spans="1:4" x14ac:dyDescent="0.25">
      <c r="A134" s="58" t="s">
        <v>538</v>
      </c>
      <c r="B134" s="58" t="s">
        <v>539</v>
      </c>
      <c r="C134" s="60">
        <v>5</v>
      </c>
      <c r="D134" s="61">
        <v>5</v>
      </c>
    </row>
    <row r="135" spans="1:4" x14ac:dyDescent="0.25">
      <c r="A135" s="58" t="s">
        <v>478</v>
      </c>
      <c r="B135" s="58" t="s">
        <v>479</v>
      </c>
      <c r="C135" s="60">
        <v>5</v>
      </c>
      <c r="D135" s="61">
        <v>5</v>
      </c>
    </row>
    <row r="136" spans="1:4" x14ac:dyDescent="0.25">
      <c r="A136" s="58" t="s">
        <v>610</v>
      </c>
      <c r="B136" s="58" t="s">
        <v>611</v>
      </c>
      <c r="C136" s="60">
        <v>5</v>
      </c>
      <c r="D136" s="61">
        <v>5</v>
      </c>
    </row>
    <row r="137" spans="1:4" x14ac:dyDescent="0.25">
      <c r="A137" s="58" t="s">
        <v>480</v>
      </c>
      <c r="B137" s="58" t="s">
        <v>481</v>
      </c>
      <c r="C137" s="60">
        <v>5</v>
      </c>
      <c r="D137" s="61">
        <v>5</v>
      </c>
    </row>
    <row r="138" spans="1:4" x14ac:dyDescent="0.25">
      <c r="A138" s="58" t="s">
        <v>612</v>
      </c>
      <c r="B138" s="58" t="s">
        <v>481</v>
      </c>
      <c r="C138" s="60">
        <v>5</v>
      </c>
      <c r="D138" s="61">
        <v>5</v>
      </c>
    </row>
    <row r="139" spans="1:4" x14ac:dyDescent="0.25">
      <c r="A139" s="58" t="s">
        <v>482</v>
      </c>
      <c r="B139" s="58" t="s">
        <v>483</v>
      </c>
      <c r="C139" s="60">
        <v>5</v>
      </c>
      <c r="D139" s="61">
        <v>5</v>
      </c>
    </row>
    <row r="140" spans="1:4" x14ac:dyDescent="0.25">
      <c r="A140" s="58" t="s">
        <v>613</v>
      </c>
      <c r="B140" s="58" t="s">
        <v>483</v>
      </c>
      <c r="C140" s="60">
        <v>5</v>
      </c>
      <c r="D140" s="61">
        <v>5</v>
      </c>
    </row>
    <row r="141" spans="1:4" x14ac:dyDescent="0.25">
      <c r="A141" s="58" t="s">
        <v>484</v>
      </c>
      <c r="B141" s="58" t="s">
        <v>485</v>
      </c>
      <c r="C141" s="60">
        <v>5</v>
      </c>
      <c r="D141" s="61">
        <v>5</v>
      </c>
    </row>
    <row r="142" spans="1:4" x14ac:dyDescent="0.25">
      <c r="A142" s="58" t="s">
        <v>614</v>
      </c>
      <c r="B142" s="58" t="s">
        <v>485</v>
      </c>
      <c r="C142" s="60">
        <v>5</v>
      </c>
      <c r="D142" s="61">
        <v>5</v>
      </c>
    </row>
    <row r="143" spans="1:4" x14ac:dyDescent="0.25">
      <c r="A143" s="58" t="s">
        <v>486</v>
      </c>
      <c r="B143" s="58" t="s">
        <v>487</v>
      </c>
      <c r="C143" s="60">
        <v>3</v>
      </c>
      <c r="D143" s="61">
        <v>5</v>
      </c>
    </row>
    <row r="144" spans="1:4" x14ac:dyDescent="0.25">
      <c r="A144" s="58" t="s">
        <v>615</v>
      </c>
      <c r="B144" s="58" t="s">
        <v>616</v>
      </c>
      <c r="C144" s="60">
        <v>7</v>
      </c>
      <c r="D144" s="61">
        <v>5</v>
      </c>
    </row>
    <row r="145" spans="1:4" x14ac:dyDescent="0.25">
      <c r="A145" s="58" t="s">
        <v>488</v>
      </c>
      <c r="B145" s="58" t="s">
        <v>489</v>
      </c>
      <c r="C145" s="60">
        <v>5</v>
      </c>
      <c r="D145" s="61">
        <v>5</v>
      </c>
    </row>
    <row r="146" spans="1:4" x14ac:dyDescent="0.25">
      <c r="A146" s="58" t="s">
        <v>617</v>
      </c>
      <c r="B146" s="58" t="s">
        <v>618</v>
      </c>
      <c r="C146" s="60">
        <v>5</v>
      </c>
      <c r="D146" s="61">
        <v>5</v>
      </c>
    </row>
    <row r="147" spans="1:4" x14ac:dyDescent="0.25">
      <c r="A147" s="58" t="s">
        <v>495</v>
      </c>
      <c r="B147" s="58" t="s">
        <v>496</v>
      </c>
      <c r="C147" s="60">
        <v>5</v>
      </c>
      <c r="D147" s="61">
        <v>5</v>
      </c>
    </row>
    <row r="148" spans="1:4" x14ac:dyDescent="0.25">
      <c r="A148" s="58" t="s">
        <v>624</v>
      </c>
      <c r="B148" s="58" t="s">
        <v>625</v>
      </c>
      <c r="C148" s="60">
        <v>5</v>
      </c>
      <c r="D148" s="61">
        <v>5</v>
      </c>
    </row>
    <row r="149" spans="1:4" x14ac:dyDescent="0.25">
      <c r="A149" s="58" t="s">
        <v>497</v>
      </c>
      <c r="B149" s="58" t="s">
        <v>498</v>
      </c>
      <c r="C149" s="60">
        <v>5</v>
      </c>
      <c r="D149" s="61">
        <v>5</v>
      </c>
    </row>
    <row r="150" spans="1:4" x14ac:dyDescent="0.25">
      <c r="A150" s="58" t="s">
        <v>626</v>
      </c>
      <c r="B150" s="58" t="s">
        <v>498</v>
      </c>
      <c r="C150" s="60">
        <v>5</v>
      </c>
      <c r="D150" s="61">
        <v>5</v>
      </c>
    </row>
    <row r="151" spans="1:4" x14ac:dyDescent="0.25">
      <c r="A151" s="58" t="s">
        <v>250</v>
      </c>
      <c r="B151" s="58" t="s">
        <v>344</v>
      </c>
      <c r="C151" s="60">
        <v>10</v>
      </c>
      <c r="D151" s="61">
        <v>5</v>
      </c>
    </row>
    <row r="152" spans="1:4" x14ac:dyDescent="0.25">
      <c r="A152" s="58" t="s">
        <v>499</v>
      </c>
      <c r="B152" s="58" t="s">
        <v>500</v>
      </c>
      <c r="C152" s="60">
        <v>5</v>
      </c>
      <c r="D152" s="61">
        <v>5</v>
      </c>
    </row>
    <row r="153" spans="1:4" x14ac:dyDescent="0.25">
      <c r="A153" s="58" t="s">
        <v>627</v>
      </c>
      <c r="B153" s="58" t="s">
        <v>628</v>
      </c>
      <c r="C153" s="60">
        <v>5</v>
      </c>
      <c r="D153" s="61">
        <v>5</v>
      </c>
    </row>
    <row r="154" spans="1:4" x14ac:dyDescent="0.25">
      <c r="A154" s="58" t="s">
        <v>254</v>
      </c>
      <c r="B154" s="58" t="s">
        <v>345</v>
      </c>
      <c r="C154" s="60">
        <v>30</v>
      </c>
      <c r="D154" s="61">
        <v>5</v>
      </c>
    </row>
    <row r="155" spans="1:4" x14ac:dyDescent="0.25">
      <c r="A155" s="58" t="s">
        <v>501</v>
      </c>
      <c r="B155" s="58" t="s">
        <v>715</v>
      </c>
      <c r="C155" s="60">
        <v>5</v>
      </c>
      <c r="D155" s="61">
        <v>5</v>
      </c>
    </row>
    <row r="156" spans="1:4" x14ac:dyDescent="0.25">
      <c r="A156" s="58" t="s">
        <v>629</v>
      </c>
      <c r="B156" s="58" t="s">
        <v>715</v>
      </c>
      <c r="C156" s="60">
        <v>5</v>
      </c>
      <c r="D156" s="61">
        <v>5</v>
      </c>
    </row>
    <row r="157" spans="1:4" x14ac:dyDescent="0.25">
      <c r="A157" s="58" t="s">
        <v>502</v>
      </c>
      <c r="B157" s="58" t="s">
        <v>716</v>
      </c>
      <c r="C157" s="60">
        <v>5</v>
      </c>
      <c r="D157" s="61">
        <v>5</v>
      </c>
    </row>
    <row r="158" spans="1:4" x14ac:dyDescent="0.25">
      <c r="A158" s="58" t="s">
        <v>630</v>
      </c>
      <c r="B158" s="58" t="s">
        <v>723</v>
      </c>
      <c r="C158" s="60">
        <v>5</v>
      </c>
      <c r="D158" s="61">
        <v>5</v>
      </c>
    </row>
    <row r="159" spans="1:4" x14ac:dyDescent="0.25">
      <c r="A159" s="58" t="s">
        <v>503</v>
      </c>
      <c r="B159" s="58" t="s">
        <v>717</v>
      </c>
      <c r="C159" s="60">
        <v>2.5</v>
      </c>
      <c r="D159" s="61">
        <v>5</v>
      </c>
    </row>
    <row r="160" spans="1:4" x14ac:dyDescent="0.25">
      <c r="A160" s="58" t="s">
        <v>631</v>
      </c>
      <c r="B160" s="58" t="s">
        <v>724</v>
      </c>
      <c r="C160" s="60">
        <v>2.5</v>
      </c>
      <c r="D160" s="61">
        <v>5</v>
      </c>
    </row>
    <row r="161" spans="1:4" x14ac:dyDescent="0.25">
      <c r="A161" s="58" t="s">
        <v>727</v>
      </c>
      <c r="B161" s="58" t="s">
        <v>726</v>
      </c>
      <c r="C161" s="60">
        <v>5</v>
      </c>
      <c r="D161" s="61">
        <v>5</v>
      </c>
    </row>
    <row r="162" spans="1:4" x14ac:dyDescent="0.25">
      <c r="A162" s="58" t="s">
        <v>457</v>
      </c>
      <c r="B162" s="58" t="s">
        <v>458</v>
      </c>
      <c r="C162" s="60">
        <v>2</v>
      </c>
      <c r="D162" s="61">
        <v>5</v>
      </c>
    </row>
    <row r="163" spans="1:4" x14ac:dyDescent="0.25">
      <c r="A163" s="58" t="s">
        <v>594</v>
      </c>
      <c r="B163" s="58" t="s">
        <v>595</v>
      </c>
      <c r="C163" s="60">
        <v>3</v>
      </c>
      <c r="D163" s="61">
        <v>5</v>
      </c>
    </row>
    <row r="164" spans="1:4" x14ac:dyDescent="0.25">
      <c r="A164" s="58" t="s">
        <v>637</v>
      </c>
      <c r="B164" s="58" t="s">
        <v>638</v>
      </c>
      <c r="C164" s="60">
        <v>5</v>
      </c>
      <c r="D164" s="61">
        <v>5</v>
      </c>
    </row>
    <row r="165" spans="1:4" x14ac:dyDescent="0.25">
      <c r="A165" s="58" t="s">
        <v>459</v>
      </c>
      <c r="B165" s="58" t="s">
        <v>460</v>
      </c>
      <c r="C165" s="60">
        <v>5</v>
      </c>
      <c r="D165" s="61">
        <v>5</v>
      </c>
    </row>
    <row r="166" spans="1:4" x14ac:dyDescent="0.25">
      <c r="A166" s="58" t="s">
        <v>596</v>
      </c>
      <c r="B166" s="58" t="s">
        <v>597</v>
      </c>
      <c r="C166" s="60">
        <v>2.5</v>
      </c>
      <c r="D166" s="61">
        <v>5</v>
      </c>
    </row>
    <row r="167" spans="1:4" x14ac:dyDescent="0.25">
      <c r="A167" s="58" t="s">
        <v>639</v>
      </c>
      <c r="B167" s="58" t="s">
        <v>597</v>
      </c>
      <c r="C167" s="60">
        <v>2.5</v>
      </c>
      <c r="D167" s="61">
        <v>5</v>
      </c>
    </row>
    <row r="168" spans="1:4" x14ac:dyDescent="0.25">
      <c r="A168" s="58" t="s">
        <v>461</v>
      </c>
      <c r="B168" s="58" t="s">
        <v>704</v>
      </c>
      <c r="C168" s="60">
        <v>2</v>
      </c>
      <c r="D168" s="61">
        <v>5</v>
      </c>
    </row>
    <row r="169" spans="1:4" x14ac:dyDescent="0.25">
      <c r="A169" s="58" t="s">
        <v>598</v>
      </c>
      <c r="B169" s="58" t="s">
        <v>720</v>
      </c>
      <c r="C169" s="60">
        <v>3</v>
      </c>
      <c r="D169" s="61">
        <v>5</v>
      </c>
    </row>
    <row r="170" spans="1:4" x14ac:dyDescent="0.25">
      <c r="A170" s="58" t="s">
        <v>640</v>
      </c>
      <c r="B170" s="58" t="s">
        <v>725</v>
      </c>
      <c r="C170" s="60">
        <v>5</v>
      </c>
      <c r="D170" s="61">
        <v>5</v>
      </c>
    </row>
    <row r="171" spans="1:4" x14ac:dyDescent="0.25">
      <c r="A171" s="58" t="s">
        <v>462</v>
      </c>
      <c r="B171" s="58" t="s">
        <v>463</v>
      </c>
      <c r="C171" s="60">
        <v>5</v>
      </c>
      <c r="D171" s="61">
        <v>5</v>
      </c>
    </row>
    <row r="172" spans="1:4" x14ac:dyDescent="0.25">
      <c r="A172" s="58" t="s">
        <v>599</v>
      </c>
      <c r="B172" s="58" t="s">
        <v>463</v>
      </c>
      <c r="C172" s="60">
        <v>5</v>
      </c>
      <c r="D172" s="61">
        <v>5</v>
      </c>
    </row>
    <row r="173" spans="1:4" x14ac:dyDescent="0.25">
      <c r="A173" s="58" t="s">
        <v>464</v>
      </c>
      <c r="B173" s="58" t="s">
        <v>465</v>
      </c>
      <c r="C173" s="60">
        <v>5</v>
      </c>
      <c r="D173" s="61">
        <v>5</v>
      </c>
    </row>
    <row r="174" spans="1:4" x14ac:dyDescent="0.25">
      <c r="A174" s="58" t="s">
        <v>600</v>
      </c>
      <c r="B174" s="58" t="s">
        <v>601</v>
      </c>
      <c r="C174" s="60">
        <v>5</v>
      </c>
      <c r="D174" s="61">
        <v>5</v>
      </c>
    </row>
    <row r="175" spans="1:4" x14ac:dyDescent="0.25">
      <c r="A175" s="58" t="s">
        <v>466</v>
      </c>
      <c r="B175" s="58" t="s">
        <v>467</v>
      </c>
      <c r="C175" s="60">
        <v>5</v>
      </c>
      <c r="D175" s="61">
        <v>5</v>
      </c>
    </row>
    <row r="176" spans="1:4" x14ac:dyDescent="0.25">
      <c r="A176" s="58" t="s">
        <v>602</v>
      </c>
      <c r="B176" s="58" t="s">
        <v>603</v>
      </c>
      <c r="C176" s="60">
        <v>5</v>
      </c>
      <c r="D176" s="61">
        <v>5</v>
      </c>
    </row>
    <row r="177" spans="1:4" x14ac:dyDescent="0.25">
      <c r="A177" s="58" t="s">
        <v>273</v>
      </c>
      <c r="B177" s="58" t="s">
        <v>714</v>
      </c>
      <c r="C177" s="60">
        <v>10</v>
      </c>
      <c r="D177" s="61">
        <v>5</v>
      </c>
    </row>
    <row r="178" spans="1:4" x14ac:dyDescent="0.25">
      <c r="A178" s="58" t="s">
        <v>411</v>
      </c>
      <c r="B178" s="58" t="s">
        <v>412</v>
      </c>
      <c r="C178" s="60">
        <v>5</v>
      </c>
      <c r="D178" s="61">
        <v>5</v>
      </c>
    </row>
    <row r="179" spans="1:4" x14ac:dyDescent="0.25">
      <c r="A179" s="58" t="s">
        <v>561</v>
      </c>
      <c r="B179" s="58" t="s">
        <v>412</v>
      </c>
      <c r="C179" s="60">
        <v>5</v>
      </c>
      <c r="D179" s="61">
        <v>5</v>
      </c>
    </row>
    <row r="180" spans="1:4" x14ac:dyDescent="0.25">
      <c r="A180" s="58" t="s">
        <v>413</v>
      </c>
      <c r="B180" s="58" t="s">
        <v>372</v>
      </c>
      <c r="C180" s="60">
        <v>5</v>
      </c>
      <c r="D180" s="61">
        <v>5</v>
      </c>
    </row>
    <row r="181" spans="1:4" x14ac:dyDescent="0.25">
      <c r="A181" s="58" t="s">
        <v>562</v>
      </c>
      <c r="B181" s="58" t="s">
        <v>372</v>
      </c>
      <c r="C181" s="60">
        <v>5</v>
      </c>
      <c r="D181" s="61">
        <v>5</v>
      </c>
    </row>
    <row r="182" spans="1:4" x14ac:dyDescent="0.25">
      <c r="A182" s="58" t="s">
        <v>414</v>
      </c>
      <c r="B182" s="58" t="s">
        <v>415</v>
      </c>
      <c r="C182" s="60">
        <v>5</v>
      </c>
      <c r="D182" s="61">
        <v>5</v>
      </c>
    </row>
    <row r="183" spans="1:4" x14ac:dyDescent="0.25">
      <c r="A183" s="58" t="s">
        <v>563</v>
      </c>
      <c r="B183" s="58" t="s">
        <v>415</v>
      </c>
      <c r="C183" s="60">
        <v>5</v>
      </c>
      <c r="D183" s="61">
        <v>5</v>
      </c>
    </row>
    <row r="184" spans="1:4" x14ac:dyDescent="0.25">
      <c r="A184" s="58" t="s">
        <v>416</v>
      </c>
      <c r="B184" s="58" t="s">
        <v>417</v>
      </c>
      <c r="C184" s="60">
        <v>5</v>
      </c>
      <c r="D184" s="61">
        <v>5</v>
      </c>
    </row>
    <row r="185" spans="1:4" x14ac:dyDescent="0.25">
      <c r="A185" s="58" t="s">
        <v>564</v>
      </c>
      <c r="B185" s="58" t="s">
        <v>417</v>
      </c>
      <c r="C185" s="60">
        <v>5</v>
      </c>
      <c r="D185" s="61">
        <v>5</v>
      </c>
    </row>
    <row r="186" spans="1:4" x14ac:dyDescent="0.25">
      <c r="A186" s="58" t="s">
        <v>418</v>
      </c>
      <c r="B186" s="58" t="s">
        <v>419</v>
      </c>
      <c r="C186" s="60">
        <v>5</v>
      </c>
      <c r="D186" s="61">
        <v>5</v>
      </c>
    </row>
    <row r="187" spans="1:4" x14ac:dyDescent="0.25">
      <c r="A187" s="58" t="s">
        <v>565</v>
      </c>
      <c r="B187" s="58" t="s">
        <v>419</v>
      </c>
      <c r="C187" s="60">
        <v>5</v>
      </c>
      <c r="D187" s="61">
        <v>5</v>
      </c>
    </row>
    <row r="188" spans="1:4" x14ac:dyDescent="0.25">
      <c r="A188" s="58" t="s">
        <v>490</v>
      </c>
      <c r="B188" s="58" t="s">
        <v>705</v>
      </c>
      <c r="C188" s="60">
        <v>5</v>
      </c>
      <c r="D188" s="61">
        <v>5</v>
      </c>
    </row>
    <row r="189" spans="1:4" x14ac:dyDescent="0.25">
      <c r="A189" s="58" t="s">
        <v>619</v>
      </c>
      <c r="B189" s="58" t="s">
        <v>705</v>
      </c>
      <c r="C189" s="60">
        <v>5</v>
      </c>
      <c r="D189" s="61">
        <v>5</v>
      </c>
    </row>
    <row r="190" spans="1:4" x14ac:dyDescent="0.25">
      <c r="A190" s="58" t="s">
        <v>491</v>
      </c>
      <c r="B190" s="58" t="s">
        <v>492</v>
      </c>
      <c r="C190" s="60">
        <v>7.5</v>
      </c>
      <c r="D190" s="61">
        <v>5</v>
      </c>
    </row>
    <row r="191" spans="1:4" x14ac:dyDescent="0.25">
      <c r="A191" s="58" t="s">
        <v>620</v>
      </c>
      <c r="B191" s="58" t="s">
        <v>621</v>
      </c>
      <c r="C191" s="60">
        <v>2.5</v>
      </c>
      <c r="D191" s="61">
        <v>5</v>
      </c>
    </row>
    <row r="192" spans="1:4" x14ac:dyDescent="0.25">
      <c r="A192" s="58" t="s">
        <v>288</v>
      </c>
      <c r="B192" s="58" t="s">
        <v>335</v>
      </c>
      <c r="C192" s="60">
        <v>10</v>
      </c>
      <c r="D192" s="61">
        <v>5</v>
      </c>
    </row>
    <row r="193" spans="1:4" x14ac:dyDescent="0.25">
      <c r="A193" s="58" t="s">
        <v>290</v>
      </c>
      <c r="B193" s="58" t="s">
        <v>336</v>
      </c>
      <c r="C193" s="60">
        <v>10</v>
      </c>
      <c r="D193" s="61">
        <v>5</v>
      </c>
    </row>
    <row r="194" spans="1:4" x14ac:dyDescent="0.25">
      <c r="A194" s="58" t="s">
        <v>292</v>
      </c>
      <c r="B194" s="58" t="s">
        <v>706</v>
      </c>
      <c r="C194" s="60">
        <v>10</v>
      </c>
      <c r="D194" s="61">
        <v>5</v>
      </c>
    </row>
    <row r="195" spans="1:4" x14ac:dyDescent="0.25">
      <c r="A195" s="58" t="s">
        <v>294</v>
      </c>
      <c r="B195" s="58" t="s">
        <v>337</v>
      </c>
      <c r="C195" s="60">
        <v>10</v>
      </c>
      <c r="D195" s="61">
        <v>5</v>
      </c>
    </row>
    <row r="196" spans="1:4" x14ac:dyDescent="0.25">
      <c r="A196" s="58" t="s">
        <v>296</v>
      </c>
      <c r="B196" s="58" t="s">
        <v>338</v>
      </c>
      <c r="C196" s="60">
        <v>10</v>
      </c>
      <c r="D196" s="61">
        <v>5</v>
      </c>
    </row>
    <row r="197" spans="1:4" x14ac:dyDescent="0.25">
      <c r="A197" s="58" t="s">
        <v>493</v>
      </c>
      <c r="B197" s="58" t="s">
        <v>707</v>
      </c>
      <c r="C197" s="60">
        <v>5</v>
      </c>
      <c r="D197" s="61">
        <v>5</v>
      </c>
    </row>
    <row r="198" spans="1:4" x14ac:dyDescent="0.25">
      <c r="A198" s="58" t="s">
        <v>622</v>
      </c>
      <c r="B198" s="58" t="s">
        <v>721</v>
      </c>
      <c r="C198" s="60">
        <v>5</v>
      </c>
      <c r="D198" s="61">
        <v>5</v>
      </c>
    </row>
    <row r="199" spans="1:4" x14ac:dyDescent="0.25">
      <c r="A199" s="58" t="s">
        <v>300</v>
      </c>
      <c r="B199" s="58" t="s">
        <v>708</v>
      </c>
      <c r="C199" s="60">
        <v>10</v>
      </c>
      <c r="D199" s="61">
        <v>5</v>
      </c>
    </row>
    <row r="200" spans="1:4" x14ac:dyDescent="0.25">
      <c r="A200" s="58" t="s">
        <v>494</v>
      </c>
      <c r="B200" s="58" t="s">
        <v>709</v>
      </c>
      <c r="C200" s="60">
        <v>7.5</v>
      </c>
      <c r="D200" s="61">
        <v>5</v>
      </c>
    </row>
    <row r="201" spans="1:4" x14ac:dyDescent="0.25">
      <c r="A201" s="58" t="s">
        <v>623</v>
      </c>
      <c r="B201" s="58" t="s">
        <v>722</v>
      </c>
      <c r="C201" s="60">
        <v>2.5</v>
      </c>
      <c r="D201" s="61">
        <v>5</v>
      </c>
    </row>
    <row r="202" spans="1:4" x14ac:dyDescent="0.25">
      <c r="A202" s="58" t="s">
        <v>304</v>
      </c>
      <c r="B202" s="58" t="s">
        <v>339</v>
      </c>
      <c r="C202" s="60">
        <v>10</v>
      </c>
      <c r="D202" s="61">
        <v>5</v>
      </c>
    </row>
    <row r="203" spans="1:4" x14ac:dyDescent="0.25">
      <c r="A203" s="58" t="s">
        <v>306</v>
      </c>
      <c r="B203" s="58" t="s">
        <v>340</v>
      </c>
      <c r="C203" s="60">
        <v>10</v>
      </c>
      <c r="D203" s="61">
        <v>5</v>
      </c>
    </row>
    <row r="204" spans="1:4" x14ac:dyDescent="0.25">
      <c r="A204" s="58" t="s">
        <v>308</v>
      </c>
      <c r="B204" s="58" t="s">
        <v>710</v>
      </c>
      <c r="C204" s="60">
        <v>10</v>
      </c>
      <c r="D204" s="61">
        <v>5</v>
      </c>
    </row>
    <row r="205" spans="1:4" x14ac:dyDescent="0.25">
      <c r="A205" s="58" t="s">
        <v>310</v>
      </c>
      <c r="B205" s="58" t="s">
        <v>341</v>
      </c>
      <c r="C205" s="60">
        <v>10</v>
      </c>
      <c r="D205" s="61">
        <v>5</v>
      </c>
    </row>
    <row r="206" spans="1:4" x14ac:dyDescent="0.25">
      <c r="A206" s="58" t="s">
        <v>312</v>
      </c>
      <c r="B206" s="58" t="s">
        <v>342</v>
      </c>
      <c r="C206" s="60">
        <v>10</v>
      </c>
      <c r="D206" s="61">
        <v>5</v>
      </c>
    </row>
    <row r="207" spans="1:4" x14ac:dyDescent="0.25">
      <c r="A207" s="58" t="s">
        <v>314</v>
      </c>
      <c r="B207" s="58" t="s">
        <v>343</v>
      </c>
      <c r="C207" s="60">
        <v>30</v>
      </c>
      <c r="D207" s="61">
        <v>5</v>
      </c>
    </row>
    <row r="208" spans="1:4" x14ac:dyDescent="0.25">
      <c r="A208" s="58" t="s">
        <v>316</v>
      </c>
      <c r="B208" s="58" t="s">
        <v>711</v>
      </c>
      <c r="C208" s="60">
        <v>30</v>
      </c>
      <c r="D208" s="61">
        <v>5</v>
      </c>
    </row>
    <row r="209" spans="1:4" x14ac:dyDescent="0.25">
      <c r="A209" s="58" t="s">
        <v>318</v>
      </c>
      <c r="B209" s="58" t="s">
        <v>712</v>
      </c>
      <c r="C209" s="60">
        <v>30</v>
      </c>
      <c r="D209" s="61">
        <v>5</v>
      </c>
    </row>
    <row r="210" spans="1:4" x14ac:dyDescent="0.25">
      <c r="A210" s="17" t="s">
        <v>735</v>
      </c>
      <c r="B210" s="17" t="s">
        <v>739</v>
      </c>
      <c r="C210" s="68">
        <v>5</v>
      </c>
      <c r="D210" s="69">
        <v>5</v>
      </c>
    </row>
    <row r="211" spans="1:4" x14ac:dyDescent="0.25">
      <c r="A211" s="17" t="s">
        <v>736</v>
      </c>
      <c r="B211" s="17" t="s">
        <v>739</v>
      </c>
      <c r="C211" s="68">
        <v>5</v>
      </c>
      <c r="D211" s="69">
        <v>5</v>
      </c>
    </row>
    <row r="212" spans="1:4" x14ac:dyDescent="0.25">
      <c r="A212" s="17" t="s">
        <v>730</v>
      </c>
      <c r="B212" s="17" t="s">
        <v>740</v>
      </c>
      <c r="C212" s="68">
        <v>10</v>
      </c>
      <c r="D212" s="69">
        <v>5</v>
      </c>
    </row>
    <row r="213" spans="1:4" x14ac:dyDescent="0.25">
      <c r="A213" s="17" t="s">
        <v>738</v>
      </c>
      <c r="B213" s="17" t="s">
        <v>741</v>
      </c>
      <c r="C213" s="68">
        <v>5</v>
      </c>
      <c r="D213" s="69">
        <v>5</v>
      </c>
    </row>
    <row r="214" spans="1:4" x14ac:dyDescent="0.25">
      <c r="A214" s="17" t="s">
        <v>737</v>
      </c>
      <c r="B214" s="17" t="s">
        <v>741</v>
      </c>
      <c r="C214" s="68">
        <v>5</v>
      </c>
      <c r="D214" s="69">
        <v>5</v>
      </c>
    </row>
    <row r="215" spans="1:4" x14ac:dyDescent="0.25">
      <c r="A215" s="17" t="s">
        <v>733</v>
      </c>
      <c r="B215" s="17" t="s">
        <v>742</v>
      </c>
      <c r="C215" s="68">
        <v>10</v>
      </c>
      <c r="D215" s="69">
        <v>5</v>
      </c>
    </row>
  </sheetData>
  <sortState xmlns:xlrd2="http://schemas.microsoft.com/office/spreadsheetml/2017/richdata2" ref="A2:D209">
    <sortCondition ref="A2:A209"/>
  </sortState>
  <conditionalFormatting sqref="C1:C215">
    <cfRule type="containsBlanks" dxfId="0" priority="1">
      <formula>LEN(TRIM(C1))=0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FCE8-1D7F-4072-B301-93D22DCC64F8}">
  <dimension ref="A1:M201"/>
  <sheetViews>
    <sheetView workbookViewId="0">
      <selection activeCell="B118" sqref="A2:B118"/>
    </sheetView>
  </sheetViews>
  <sheetFormatPr defaultRowHeight="15" x14ac:dyDescent="0.25"/>
  <cols>
    <col min="1" max="1" width="13.85546875" customWidth="1"/>
    <col min="2" max="2" width="65.28515625" customWidth="1"/>
    <col min="4" max="4" width="19.85546875" customWidth="1"/>
    <col min="5" max="7" width="9.140625" style="17"/>
    <col min="8" max="8" width="23.140625" style="17" customWidth="1"/>
    <col min="11" max="11" width="35.5703125" customWidth="1"/>
    <col min="13" max="13" width="29.28515625" customWidth="1"/>
  </cols>
  <sheetData>
    <row r="1" spans="1:13" x14ac:dyDescent="0.25">
      <c r="A1" s="2" t="s">
        <v>101</v>
      </c>
      <c r="B1" s="2" t="s">
        <v>102</v>
      </c>
      <c r="D1" s="34" t="s">
        <v>0</v>
      </c>
      <c r="E1" s="34" t="s">
        <v>99</v>
      </c>
      <c r="F1" s="34" t="s">
        <v>23</v>
      </c>
      <c r="G1" s="34" t="s">
        <v>700</v>
      </c>
      <c r="H1" s="34" t="s">
        <v>100</v>
      </c>
    </row>
    <row r="2" spans="1:13" x14ac:dyDescent="0.25">
      <c r="A2" t="s">
        <v>103</v>
      </c>
      <c r="B2" t="s">
        <v>104</v>
      </c>
      <c r="D2" s="32">
        <v>45292</v>
      </c>
      <c r="E2" s="33" t="s">
        <v>30</v>
      </c>
      <c r="F2" s="17">
        <v>0.25</v>
      </c>
      <c r="G2" s="17">
        <v>1</v>
      </c>
      <c r="H2" s="17" t="s">
        <v>20</v>
      </c>
      <c r="K2" s="22" t="s">
        <v>659</v>
      </c>
      <c r="M2" t="s">
        <v>677</v>
      </c>
    </row>
    <row r="3" spans="1:13" x14ac:dyDescent="0.25">
      <c r="A3" t="s">
        <v>105</v>
      </c>
      <c r="B3" t="s">
        <v>106</v>
      </c>
      <c r="D3" s="32">
        <v>45293</v>
      </c>
      <c r="E3" s="33" t="s">
        <v>25</v>
      </c>
      <c r="F3" s="17">
        <v>0.5</v>
      </c>
      <c r="G3" s="17">
        <v>2</v>
      </c>
      <c r="H3" s="17" t="s">
        <v>90</v>
      </c>
      <c r="K3" s="22" t="s">
        <v>699</v>
      </c>
      <c r="M3" t="s">
        <v>670</v>
      </c>
    </row>
    <row r="4" spans="1:13" x14ac:dyDescent="0.25">
      <c r="A4" t="s">
        <v>107</v>
      </c>
      <c r="B4" t="s">
        <v>108</v>
      </c>
      <c r="D4" s="32">
        <v>45294</v>
      </c>
      <c r="E4" s="33" t="s">
        <v>27</v>
      </c>
      <c r="F4" s="17">
        <v>0.75</v>
      </c>
      <c r="G4" s="17">
        <v>3</v>
      </c>
      <c r="H4" s="17" t="s">
        <v>96</v>
      </c>
      <c r="K4" t="s">
        <v>669</v>
      </c>
    </row>
    <row r="5" spans="1:13" x14ac:dyDescent="0.25">
      <c r="A5" t="s">
        <v>109</v>
      </c>
      <c r="B5" t="s">
        <v>110</v>
      </c>
      <c r="D5" s="32">
        <v>45295</v>
      </c>
      <c r="E5" s="33" t="s">
        <v>29</v>
      </c>
      <c r="F5" s="17">
        <v>1</v>
      </c>
      <c r="G5" s="17">
        <v>4</v>
      </c>
      <c r="H5" s="17" t="s">
        <v>643</v>
      </c>
      <c r="K5" t="s">
        <v>694</v>
      </c>
    </row>
    <row r="6" spans="1:13" x14ac:dyDescent="0.25">
      <c r="A6" t="s">
        <v>111</v>
      </c>
      <c r="B6" t="s">
        <v>112</v>
      </c>
      <c r="D6" s="32">
        <v>45296</v>
      </c>
      <c r="E6" s="33" t="s">
        <v>28</v>
      </c>
      <c r="F6" s="17">
        <v>1.25</v>
      </c>
      <c r="G6" s="17">
        <v>5</v>
      </c>
      <c r="H6" s="17" t="s">
        <v>644</v>
      </c>
    </row>
    <row r="7" spans="1:13" x14ac:dyDescent="0.25">
      <c r="A7" t="s">
        <v>113</v>
      </c>
      <c r="B7" t="s">
        <v>114</v>
      </c>
      <c r="D7" s="32">
        <v>45297</v>
      </c>
      <c r="E7" s="33" t="s">
        <v>26</v>
      </c>
      <c r="F7" s="17">
        <v>1.5</v>
      </c>
      <c r="G7" s="17">
        <v>6</v>
      </c>
      <c r="H7" s="17" t="s">
        <v>645</v>
      </c>
      <c r="M7" t="s">
        <v>679</v>
      </c>
    </row>
    <row r="8" spans="1:13" x14ac:dyDescent="0.25">
      <c r="A8" t="s">
        <v>115</v>
      </c>
      <c r="B8" t="s">
        <v>116</v>
      </c>
      <c r="D8" s="32">
        <v>45298</v>
      </c>
      <c r="E8" s="33" t="s">
        <v>31</v>
      </c>
      <c r="F8" s="17">
        <v>2</v>
      </c>
      <c r="G8" s="17">
        <v>7</v>
      </c>
      <c r="H8" s="17" t="s">
        <v>646</v>
      </c>
      <c r="K8" t="s">
        <v>671</v>
      </c>
      <c r="M8" t="s">
        <v>680</v>
      </c>
    </row>
    <row r="9" spans="1:13" x14ac:dyDescent="0.25">
      <c r="A9" t="s">
        <v>117</v>
      </c>
      <c r="B9" t="s">
        <v>118</v>
      </c>
      <c r="D9" s="32">
        <v>45299</v>
      </c>
      <c r="E9" s="33" t="s">
        <v>32</v>
      </c>
      <c r="G9" s="17">
        <v>8</v>
      </c>
      <c r="H9" s="17" t="s">
        <v>647</v>
      </c>
      <c r="K9" t="s">
        <v>672</v>
      </c>
      <c r="M9" t="s">
        <v>681</v>
      </c>
    </row>
    <row r="10" spans="1:13" x14ac:dyDescent="0.25">
      <c r="A10" t="s">
        <v>119</v>
      </c>
      <c r="B10" t="s">
        <v>120</v>
      </c>
      <c r="D10" s="32">
        <v>45300</v>
      </c>
      <c r="E10" s="33" t="s">
        <v>33</v>
      </c>
      <c r="G10" s="17">
        <v>9</v>
      </c>
      <c r="H10" s="17" t="s">
        <v>698</v>
      </c>
      <c r="K10" t="s">
        <v>697</v>
      </c>
      <c r="M10" t="s">
        <v>682</v>
      </c>
    </row>
    <row r="11" spans="1:13" x14ac:dyDescent="0.25">
      <c r="A11" t="s">
        <v>748</v>
      </c>
      <c r="B11" t="s">
        <v>749</v>
      </c>
      <c r="D11" s="32">
        <v>45301</v>
      </c>
      <c r="E11" s="33" t="s">
        <v>34</v>
      </c>
      <c r="G11" s="17">
        <v>10</v>
      </c>
      <c r="H11" s="17" t="s">
        <v>648</v>
      </c>
      <c r="K11" t="s">
        <v>673</v>
      </c>
      <c r="M11" t="s">
        <v>692</v>
      </c>
    </row>
    <row r="12" spans="1:13" x14ac:dyDescent="0.25">
      <c r="A12" t="s">
        <v>121</v>
      </c>
      <c r="B12" t="s">
        <v>122</v>
      </c>
      <c r="D12" s="32">
        <v>45302</v>
      </c>
      <c r="E12" s="33" t="s">
        <v>35</v>
      </c>
      <c r="G12" s="17">
        <v>11</v>
      </c>
      <c r="H12" s="17" t="s">
        <v>649</v>
      </c>
      <c r="K12" t="s">
        <v>676</v>
      </c>
    </row>
    <row r="13" spans="1:13" x14ac:dyDescent="0.25">
      <c r="A13" t="s">
        <v>123</v>
      </c>
      <c r="B13" t="s">
        <v>124</v>
      </c>
      <c r="D13" s="32">
        <v>45303</v>
      </c>
      <c r="E13" s="33" t="s">
        <v>36</v>
      </c>
      <c r="G13" s="17">
        <v>12</v>
      </c>
      <c r="H13" s="17" t="s">
        <v>650</v>
      </c>
      <c r="K13" t="s">
        <v>678</v>
      </c>
    </row>
    <row r="14" spans="1:13" x14ac:dyDescent="0.25">
      <c r="A14" t="s">
        <v>125</v>
      </c>
      <c r="B14" t="s">
        <v>126</v>
      </c>
      <c r="D14" s="32">
        <v>45304</v>
      </c>
      <c r="E14" s="33" t="s">
        <v>37</v>
      </c>
      <c r="G14" s="17">
        <v>13</v>
      </c>
      <c r="H14" s="17" t="s">
        <v>651</v>
      </c>
      <c r="K14" t="s">
        <v>674</v>
      </c>
      <c r="M14" t="s">
        <v>683</v>
      </c>
    </row>
    <row r="15" spans="1:13" x14ac:dyDescent="0.25">
      <c r="A15" t="s">
        <v>127</v>
      </c>
      <c r="B15" t="s">
        <v>128</v>
      </c>
      <c r="D15" s="32">
        <v>45305</v>
      </c>
      <c r="E15" s="33" t="s">
        <v>38</v>
      </c>
      <c r="G15" s="17">
        <v>14</v>
      </c>
      <c r="H15" s="17" t="s">
        <v>652</v>
      </c>
      <c r="K15" t="s">
        <v>675</v>
      </c>
      <c r="M15" t="s">
        <v>684</v>
      </c>
    </row>
    <row r="16" spans="1:13" x14ac:dyDescent="0.25">
      <c r="A16" t="s">
        <v>129</v>
      </c>
      <c r="B16" t="s">
        <v>130</v>
      </c>
      <c r="D16" s="32">
        <v>45306</v>
      </c>
      <c r="E16" s="33" t="s">
        <v>39</v>
      </c>
      <c r="G16" s="17">
        <v>15</v>
      </c>
      <c r="H16" s="17" t="s">
        <v>653</v>
      </c>
      <c r="K16" t="s">
        <v>687</v>
      </c>
      <c r="M16" t="s">
        <v>685</v>
      </c>
    </row>
    <row r="17" spans="1:13" x14ac:dyDescent="0.25">
      <c r="A17" t="s">
        <v>131</v>
      </c>
      <c r="B17" t="s">
        <v>132</v>
      </c>
      <c r="D17" s="32">
        <v>45307</v>
      </c>
      <c r="E17" s="33" t="s">
        <v>40</v>
      </c>
      <c r="G17" s="17">
        <v>16</v>
      </c>
      <c r="H17" s="17" t="s">
        <v>654</v>
      </c>
      <c r="M17" t="s">
        <v>686</v>
      </c>
    </row>
    <row r="18" spans="1:13" x14ac:dyDescent="0.25">
      <c r="A18" t="s">
        <v>133</v>
      </c>
      <c r="B18" t="s">
        <v>134</v>
      </c>
      <c r="D18" s="32">
        <v>45308</v>
      </c>
      <c r="E18" s="33" t="s">
        <v>41</v>
      </c>
      <c r="G18" s="17">
        <v>17</v>
      </c>
      <c r="H18" s="17" t="s">
        <v>97</v>
      </c>
      <c r="M18" t="s">
        <v>691</v>
      </c>
    </row>
    <row r="19" spans="1:13" x14ac:dyDescent="0.25">
      <c r="A19" t="s">
        <v>135</v>
      </c>
      <c r="B19" t="s">
        <v>136</v>
      </c>
      <c r="D19" s="32">
        <v>45309</v>
      </c>
      <c r="E19" s="33" t="s">
        <v>42</v>
      </c>
      <c r="G19" s="17">
        <v>18</v>
      </c>
      <c r="H19" s="17" t="s">
        <v>655</v>
      </c>
    </row>
    <row r="20" spans="1:13" x14ac:dyDescent="0.25">
      <c r="A20" t="s">
        <v>137</v>
      </c>
      <c r="B20" t="s">
        <v>138</v>
      </c>
      <c r="D20" s="32">
        <v>45310</v>
      </c>
      <c r="E20" s="33" t="s">
        <v>43</v>
      </c>
      <c r="G20" s="17">
        <v>19</v>
      </c>
      <c r="H20" s="17" t="s">
        <v>656</v>
      </c>
    </row>
    <row r="21" spans="1:13" x14ac:dyDescent="0.25">
      <c r="A21" t="s">
        <v>139</v>
      </c>
      <c r="B21" t="s">
        <v>140</v>
      </c>
      <c r="D21" s="32">
        <v>45311</v>
      </c>
      <c r="E21" s="33" t="s">
        <v>44</v>
      </c>
      <c r="G21" s="17">
        <v>20</v>
      </c>
      <c r="H21" s="17" t="s">
        <v>98</v>
      </c>
    </row>
    <row r="22" spans="1:13" x14ac:dyDescent="0.25">
      <c r="A22" t="s">
        <v>141</v>
      </c>
      <c r="B22" t="s">
        <v>142</v>
      </c>
      <c r="D22" s="32">
        <v>45312</v>
      </c>
      <c r="E22" s="33" t="s">
        <v>45</v>
      </c>
      <c r="G22" s="17">
        <v>21</v>
      </c>
      <c r="H22" s="17" t="s">
        <v>657</v>
      </c>
    </row>
    <row r="23" spans="1:13" x14ac:dyDescent="0.25">
      <c r="A23" t="s">
        <v>143</v>
      </c>
      <c r="B23" t="s">
        <v>144</v>
      </c>
      <c r="D23" s="32">
        <v>45313</v>
      </c>
      <c r="E23" s="33" t="s">
        <v>46</v>
      </c>
      <c r="G23" s="17">
        <v>22</v>
      </c>
      <c r="H23" s="17" t="s">
        <v>658</v>
      </c>
    </row>
    <row r="24" spans="1:13" x14ac:dyDescent="0.25">
      <c r="A24" t="s">
        <v>145</v>
      </c>
      <c r="B24" t="s">
        <v>146</v>
      </c>
      <c r="D24" s="32">
        <v>45314</v>
      </c>
      <c r="E24" s="33" t="s">
        <v>47</v>
      </c>
      <c r="G24" s="17">
        <v>23</v>
      </c>
    </row>
    <row r="25" spans="1:13" x14ac:dyDescent="0.25">
      <c r="A25" t="s">
        <v>147</v>
      </c>
      <c r="B25" t="s">
        <v>124</v>
      </c>
      <c r="D25" s="32">
        <v>45315</v>
      </c>
      <c r="E25" s="33" t="s">
        <v>48</v>
      </c>
      <c r="G25" s="17">
        <v>24</v>
      </c>
    </row>
    <row r="26" spans="1:13" x14ac:dyDescent="0.25">
      <c r="A26" t="s">
        <v>148</v>
      </c>
      <c r="B26" t="s">
        <v>149</v>
      </c>
      <c r="D26" s="32">
        <v>45316</v>
      </c>
      <c r="E26" s="33" t="s">
        <v>49</v>
      </c>
      <c r="G26" s="17">
        <v>25</v>
      </c>
    </row>
    <row r="27" spans="1:13" x14ac:dyDescent="0.25">
      <c r="A27" t="s">
        <v>150</v>
      </c>
      <c r="B27" t="s">
        <v>151</v>
      </c>
      <c r="D27" s="32">
        <v>45317</v>
      </c>
      <c r="E27" s="33" t="s">
        <v>50</v>
      </c>
      <c r="G27" s="17">
        <v>26</v>
      </c>
    </row>
    <row r="28" spans="1:13" x14ac:dyDescent="0.25">
      <c r="A28" t="s">
        <v>743</v>
      </c>
      <c r="B28" t="s">
        <v>744</v>
      </c>
      <c r="D28" s="32">
        <v>45318</v>
      </c>
      <c r="E28" s="33" t="s">
        <v>51</v>
      </c>
      <c r="G28" s="17">
        <v>27</v>
      </c>
    </row>
    <row r="29" spans="1:13" x14ac:dyDescent="0.25">
      <c r="A29" t="s">
        <v>152</v>
      </c>
      <c r="B29" t="s">
        <v>142</v>
      </c>
      <c r="D29" s="32">
        <v>45319</v>
      </c>
      <c r="E29" s="33" t="s">
        <v>52</v>
      </c>
      <c r="G29" s="17">
        <v>28</v>
      </c>
    </row>
    <row r="30" spans="1:13" x14ac:dyDescent="0.25">
      <c r="A30" t="s">
        <v>153</v>
      </c>
      <c r="B30" t="s">
        <v>154</v>
      </c>
      <c r="D30" s="32">
        <v>45320</v>
      </c>
      <c r="E30" s="33" t="s">
        <v>53</v>
      </c>
      <c r="G30" s="17">
        <v>29</v>
      </c>
    </row>
    <row r="31" spans="1:13" x14ac:dyDescent="0.25">
      <c r="A31" t="s">
        <v>155</v>
      </c>
      <c r="B31" t="s">
        <v>156</v>
      </c>
      <c r="D31" s="32">
        <v>45321</v>
      </c>
      <c r="E31" s="33" t="s">
        <v>54</v>
      </c>
      <c r="G31" s="17">
        <v>30</v>
      </c>
    </row>
    <row r="32" spans="1:13" x14ac:dyDescent="0.25">
      <c r="A32" t="s">
        <v>157</v>
      </c>
      <c r="B32" t="s">
        <v>132</v>
      </c>
      <c r="D32" s="32">
        <v>45322</v>
      </c>
      <c r="E32" s="33" t="s">
        <v>55</v>
      </c>
      <c r="G32" s="17">
        <v>31</v>
      </c>
    </row>
    <row r="33" spans="1:7" x14ac:dyDescent="0.25">
      <c r="A33" t="s">
        <v>158</v>
      </c>
      <c r="B33" t="s">
        <v>159</v>
      </c>
      <c r="E33" s="33" t="s">
        <v>56</v>
      </c>
      <c r="G33" s="17">
        <v>32</v>
      </c>
    </row>
    <row r="34" spans="1:7" x14ac:dyDescent="0.25">
      <c r="A34" t="s">
        <v>160</v>
      </c>
      <c r="B34" t="s">
        <v>161</v>
      </c>
      <c r="E34" s="33" t="s">
        <v>57</v>
      </c>
      <c r="G34" s="17">
        <v>33</v>
      </c>
    </row>
    <row r="35" spans="1:7" x14ac:dyDescent="0.25">
      <c r="A35" t="s">
        <v>162</v>
      </c>
      <c r="B35" t="s">
        <v>163</v>
      </c>
      <c r="E35" s="33" t="s">
        <v>58</v>
      </c>
      <c r="G35" s="17">
        <v>34</v>
      </c>
    </row>
    <row r="36" spans="1:7" x14ac:dyDescent="0.25">
      <c r="A36" t="s">
        <v>164</v>
      </c>
      <c r="B36" t="s">
        <v>165</v>
      </c>
      <c r="E36" s="33" t="s">
        <v>59</v>
      </c>
      <c r="G36" s="17">
        <v>35</v>
      </c>
    </row>
    <row r="37" spans="1:7" x14ac:dyDescent="0.25">
      <c r="A37" t="s">
        <v>166</v>
      </c>
      <c r="B37" t="s">
        <v>167</v>
      </c>
      <c r="E37" s="33" t="s">
        <v>60</v>
      </c>
      <c r="G37" s="17">
        <v>36</v>
      </c>
    </row>
    <row r="38" spans="1:7" x14ac:dyDescent="0.25">
      <c r="A38" t="s">
        <v>168</v>
      </c>
      <c r="B38" t="s">
        <v>169</v>
      </c>
      <c r="E38" s="33" t="s">
        <v>61</v>
      </c>
      <c r="G38" s="17">
        <v>37</v>
      </c>
    </row>
    <row r="39" spans="1:7" x14ac:dyDescent="0.25">
      <c r="A39" t="s">
        <v>170</v>
      </c>
      <c r="B39" t="s">
        <v>171</v>
      </c>
      <c r="E39" s="33" t="s">
        <v>62</v>
      </c>
      <c r="G39" s="17">
        <v>38</v>
      </c>
    </row>
    <row r="40" spans="1:7" x14ac:dyDescent="0.25">
      <c r="A40" t="s">
        <v>172</v>
      </c>
      <c r="B40" t="s">
        <v>173</v>
      </c>
      <c r="E40" s="33" t="s">
        <v>63</v>
      </c>
      <c r="G40" s="17">
        <v>39</v>
      </c>
    </row>
    <row r="41" spans="1:7" x14ac:dyDescent="0.25">
      <c r="A41" t="s">
        <v>174</v>
      </c>
      <c r="B41" t="s">
        <v>175</v>
      </c>
      <c r="E41" s="33" t="s">
        <v>64</v>
      </c>
      <c r="G41" s="17">
        <v>40</v>
      </c>
    </row>
    <row r="42" spans="1:7" x14ac:dyDescent="0.25">
      <c r="A42" t="s">
        <v>176</v>
      </c>
      <c r="B42" t="s">
        <v>177</v>
      </c>
      <c r="E42" s="33" t="s">
        <v>65</v>
      </c>
      <c r="G42" s="17">
        <v>41</v>
      </c>
    </row>
    <row r="43" spans="1:7" x14ac:dyDescent="0.25">
      <c r="A43" t="s">
        <v>178</v>
      </c>
      <c r="B43" t="s">
        <v>179</v>
      </c>
      <c r="E43" s="33" t="s">
        <v>66</v>
      </c>
      <c r="G43" s="17">
        <v>42</v>
      </c>
    </row>
    <row r="44" spans="1:7" x14ac:dyDescent="0.25">
      <c r="A44" t="s">
        <v>180</v>
      </c>
      <c r="B44" t="s">
        <v>181</v>
      </c>
      <c r="E44" s="33" t="s">
        <v>67</v>
      </c>
      <c r="G44" s="17">
        <v>43</v>
      </c>
    </row>
    <row r="45" spans="1:7" x14ac:dyDescent="0.25">
      <c r="A45" t="s">
        <v>182</v>
      </c>
      <c r="B45" t="s">
        <v>183</v>
      </c>
      <c r="E45" s="33" t="s">
        <v>68</v>
      </c>
      <c r="G45" s="17">
        <v>44</v>
      </c>
    </row>
    <row r="46" spans="1:7" x14ac:dyDescent="0.25">
      <c r="A46" t="s">
        <v>184</v>
      </c>
      <c r="B46" t="s">
        <v>185</v>
      </c>
      <c r="E46" s="33" t="s">
        <v>69</v>
      </c>
      <c r="G46" s="17">
        <v>45</v>
      </c>
    </row>
    <row r="47" spans="1:7" x14ac:dyDescent="0.25">
      <c r="A47" t="s">
        <v>186</v>
      </c>
      <c r="B47" t="s">
        <v>187</v>
      </c>
      <c r="E47" s="33" t="s">
        <v>70</v>
      </c>
      <c r="G47" s="17">
        <v>46</v>
      </c>
    </row>
    <row r="48" spans="1:7" x14ac:dyDescent="0.25">
      <c r="A48" t="s">
        <v>188</v>
      </c>
      <c r="B48" t="s">
        <v>189</v>
      </c>
      <c r="E48" s="33" t="s">
        <v>71</v>
      </c>
      <c r="G48" s="17">
        <v>47</v>
      </c>
    </row>
    <row r="49" spans="1:7" x14ac:dyDescent="0.25">
      <c r="A49" t="s">
        <v>190</v>
      </c>
      <c r="B49" t="s">
        <v>191</v>
      </c>
      <c r="E49" s="33" t="s">
        <v>72</v>
      </c>
      <c r="G49" s="17">
        <v>48</v>
      </c>
    </row>
    <row r="50" spans="1:7" x14ac:dyDescent="0.25">
      <c r="A50" t="s">
        <v>192</v>
      </c>
      <c r="B50" t="s">
        <v>193</v>
      </c>
      <c r="E50" s="33" t="s">
        <v>73</v>
      </c>
      <c r="G50" s="17">
        <v>49</v>
      </c>
    </row>
    <row r="51" spans="1:7" x14ac:dyDescent="0.25">
      <c r="A51" t="s">
        <v>194</v>
      </c>
      <c r="B51" t="s">
        <v>195</v>
      </c>
      <c r="E51" s="33" t="s">
        <v>74</v>
      </c>
      <c r="G51" s="17">
        <v>50</v>
      </c>
    </row>
    <row r="52" spans="1:7" x14ac:dyDescent="0.25">
      <c r="A52" t="s">
        <v>196</v>
      </c>
      <c r="B52" t="s">
        <v>197</v>
      </c>
      <c r="E52" s="33" t="s">
        <v>75</v>
      </c>
      <c r="G52" s="17">
        <v>51</v>
      </c>
    </row>
    <row r="53" spans="1:7" x14ac:dyDescent="0.25">
      <c r="A53" t="s">
        <v>198</v>
      </c>
      <c r="B53" t="s">
        <v>199</v>
      </c>
      <c r="E53" s="33" t="s">
        <v>76</v>
      </c>
      <c r="G53" s="17">
        <v>52</v>
      </c>
    </row>
    <row r="54" spans="1:7" x14ac:dyDescent="0.25">
      <c r="A54" t="s">
        <v>200</v>
      </c>
      <c r="B54" t="s">
        <v>201</v>
      </c>
      <c r="E54" s="33" t="s">
        <v>77</v>
      </c>
      <c r="G54" s="17">
        <v>53</v>
      </c>
    </row>
    <row r="55" spans="1:7" x14ac:dyDescent="0.25">
      <c r="A55" t="s">
        <v>202</v>
      </c>
      <c r="B55" t="s">
        <v>203</v>
      </c>
      <c r="E55" s="33" t="s">
        <v>78</v>
      </c>
      <c r="G55" s="17">
        <v>54</v>
      </c>
    </row>
    <row r="56" spans="1:7" x14ac:dyDescent="0.25">
      <c r="A56" t="s">
        <v>204</v>
      </c>
      <c r="B56" t="s">
        <v>205</v>
      </c>
      <c r="E56" s="33" t="s">
        <v>79</v>
      </c>
      <c r="G56" s="17">
        <v>55</v>
      </c>
    </row>
    <row r="57" spans="1:7" x14ac:dyDescent="0.25">
      <c r="A57" t="s">
        <v>206</v>
      </c>
      <c r="B57" t="s">
        <v>207</v>
      </c>
      <c r="E57" s="33" t="s">
        <v>80</v>
      </c>
      <c r="G57" s="17">
        <v>56</v>
      </c>
    </row>
    <row r="58" spans="1:7" x14ac:dyDescent="0.25">
      <c r="A58" t="s">
        <v>208</v>
      </c>
      <c r="B58" t="s">
        <v>209</v>
      </c>
      <c r="E58" s="33" t="s">
        <v>81</v>
      </c>
      <c r="G58" s="17">
        <v>57</v>
      </c>
    </row>
    <row r="59" spans="1:7" x14ac:dyDescent="0.25">
      <c r="A59" t="s">
        <v>210</v>
      </c>
      <c r="B59" t="s">
        <v>211</v>
      </c>
      <c r="E59" s="33" t="s">
        <v>82</v>
      </c>
      <c r="G59" s="17">
        <v>58</v>
      </c>
    </row>
    <row r="60" spans="1:7" x14ac:dyDescent="0.25">
      <c r="A60" t="s">
        <v>212</v>
      </c>
      <c r="B60" t="s">
        <v>213</v>
      </c>
      <c r="E60" s="33" t="s">
        <v>83</v>
      </c>
      <c r="G60" s="17">
        <v>59</v>
      </c>
    </row>
    <row r="61" spans="1:7" x14ac:dyDescent="0.25">
      <c r="A61" t="s">
        <v>214</v>
      </c>
      <c r="B61" t="s">
        <v>215</v>
      </c>
      <c r="E61" s="33" t="s">
        <v>84</v>
      </c>
      <c r="G61" s="17">
        <v>60</v>
      </c>
    </row>
    <row r="62" spans="1:7" x14ac:dyDescent="0.25">
      <c r="A62" t="s">
        <v>216</v>
      </c>
      <c r="B62" t="s">
        <v>217</v>
      </c>
      <c r="E62" s="33" t="s">
        <v>85</v>
      </c>
      <c r="G62" s="17">
        <v>61</v>
      </c>
    </row>
    <row r="63" spans="1:7" x14ac:dyDescent="0.25">
      <c r="A63" t="s">
        <v>218</v>
      </c>
      <c r="B63" t="s">
        <v>219</v>
      </c>
      <c r="E63" s="33" t="s">
        <v>86</v>
      </c>
      <c r="G63" s="17">
        <v>62</v>
      </c>
    </row>
    <row r="64" spans="1:7" x14ac:dyDescent="0.25">
      <c r="A64" t="s">
        <v>220</v>
      </c>
      <c r="B64" t="s">
        <v>221</v>
      </c>
      <c r="E64" s="33" t="s">
        <v>87</v>
      </c>
      <c r="G64" s="17">
        <v>63</v>
      </c>
    </row>
    <row r="65" spans="1:7" x14ac:dyDescent="0.25">
      <c r="A65" t="s">
        <v>222</v>
      </c>
      <c r="B65" t="s">
        <v>223</v>
      </c>
      <c r="E65" s="33" t="s">
        <v>88</v>
      </c>
      <c r="G65" s="17">
        <v>64</v>
      </c>
    </row>
    <row r="66" spans="1:7" x14ac:dyDescent="0.25">
      <c r="A66" t="s">
        <v>224</v>
      </c>
      <c r="B66" t="s">
        <v>225</v>
      </c>
      <c r="E66" s="33" t="s">
        <v>89</v>
      </c>
      <c r="G66" s="17">
        <v>65</v>
      </c>
    </row>
    <row r="67" spans="1:7" x14ac:dyDescent="0.25">
      <c r="A67" t="s">
        <v>226</v>
      </c>
      <c r="B67" t="s">
        <v>227</v>
      </c>
      <c r="G67" s="17">
        <v>66</v>
      </c>
    </row>
    <row r="68" spans="1:7" x14ac:dyDescent="0.25">
      <c r="A68" t="s">
        <v>228</v>
      </c>
      <c r="B68" t="s">
        <v>229</v>
      </c>
      <c r="G68" s="17">
        <v>67</v>
      </c>
    </row>
    <row r="69" spans="1:7" x14ac:dyDescent="0.25">
      <c r="A69" t="s">
        <v>230</v>
      </c>
      <c r="B69" t="s">
        <v>231</v>
      </c>
      <c r="G69" s="17">
        <v>68</v>
      </c>
    </row>
    <row r="70" spans="1:7" x14ac:dyDescent="0.25">
      <c r="A70" t="s">
        <v>232</v>
      </c>
      <c r="B70" t="s">
        <v>233</v>
      </c>
      <c r="G70" s="17">
        <v>69</v>
      </c>
    </row>
    <row r="71" spans="1:7" x14ac:dyDescent="0.25">
      <c r="A71" t="s">
        <v>234</v>
      </c>
      <c r="B71" t="s">
        <v>235</v>
      </c>
      <c r="G71" s="17">
        <v>70</v>
      </c>
    </row>
    <row r="72" spans="1:7" x14ac:dyDescent="0.25">
      <c r="A72" t="s">
        <v>236</v>
      </c>
      <c r="B72" t="s">
        <v>237</v>
      </c>
      <c r="G72" s="17">
        <v>71</v>
      </c>
    </row>
    <row r="73" spans="1:7" x14ac:dyDescent="0.25">
      <c r="A73" t="s">
        <v>238</v>
      </c>
      <c r="B73" t="s">
        <v>239</v>
      </c>
      <c r="G73" s="17">
        <v>72</v>
      </c>
    </row>
    <row r="74" spans="1:7" x14ac:dyDescent="0.25">
      <c r="A74" t="s">
        <v>240</v>
      </c>
      <c r="B74" t="s">
        <v>241</v>
      </c>
      <c r="G74" s="17">
        <v>73</v>
      </c>
    </row>
    <row r="75" spans="1:7" x14ac:dyDescent="0.25">
      <c r="A75" t="s">
        <v>242</v>
      </c>
      <c r="B75" t="s">
        <v>243</v>
      </c>
      <c r="G75" s="17">
        <v>74</v>
      </c>
    </row>
    <row r="76" spans="1:7" x14ac:dyDescent="0.25">
      <c r="A76" t="s">
        <v>244</v>
      </c>
      <c r="B76" t="s">
        <v>245</v>
      </c>
      <c r="G76" s="17">
        <v>75</v>
      </c>
    </row>
    <row r="77" spans="1:7" x14ac:dyDescent="0.25">
      <c r="A77" t="s">
        <v>246</v>
      </c>
      <c r="B77" t="s">
        <v>247</v>
      </c>
      <c r="G77" s="17">
        <v>76</v>
      </c>
    </row>
    <row r="78" spans="1:7" x14ac:dyDescent="0.25">
      <c r="A78" t="s">
        <v>248</v>
      </c>
      <c r="B78" t="s">
        <v>249</v>
      </c>
      <c r="G78" s="17">
        <v>77</v>
      </c>
    </row>
    <row r="79" spans="1:7" x14ac:dyDescent="0.25">
      <c r="A79" t="s">
        <v>250</v>
      </c>
      <c r="B79" t="s">
        <v>251</v>
      </c>
      <c r="G79" s="17">
        <v>78</v>
      </c>
    </row>
    <row r="80" spans="1:7" x14ac:dyDescent="0.25">
      <c r="A80" t="s">
        <v>252</v>
      </c>
      <c r="B80" t="s">
        <v>253</v>
      </c>
      <c r="G80" s="17">
        <v>79</v>
      </c>
    </row>
    <row r="81" spans="1:7" x14ac:dyDescent="0.25">
      <c r="A81" t="s">
        <v>254</v>
      </c>
      <c r="B81" t="s">
        <v>255</v>
      </c>
      <c r="G81" s="17">
        <v>80</v>
      </c>
    </row>
    <row r="82" spans="1:7" x14ac:dyDescent="0.25">
      <c r="A82" t="s">
        <v>256</v>
      </c>
      <c r="B82" t="s">
        <v>257</v>
      </c>
      <c r="G82" s="17">
        <v>81</v>
      </c>
    </row>
    <row r="83" spans="1:7" x14ac:dyDescent="0.25">
      <c r="A83" t="s">
        <v>258</v>
      </c>
      <c r="B83" t="s">
        <v>259</v>
      </c>
      <c r="G83" s="17">
        <v>82</v>
      </c>
    </row>
    <row r="84" spans="1:7" x14ac:dyDescent="0.25">
      <c r="A84" t="s">
        <v>260</v>
      </c>
      <c r="B84" t="s">
        <v>261</v>
      </c>
      <c r="G84" s="17">
        <v>83</v>
      </c>
    </row>
    <row r="85" spans="1:7" x14ac:dyDescent="0.25">
      <c r="A85" t="s">
        <v>262</v>
      </c>
      <c r="B85" t="s">
        <v>201</v>
      </c>
      <c r="G85" s="17">
        <v>84</v>
      </c>
    </row>
    <row r="86" spans="1:7" x14ac:dyDescent="0.25">
      <c r="A86" t="s">
        <v>263</v>
      </c>
      <c r="B86" t="s">
        <v>264</v>
      </c>
      <c r="G86" s="17">
        <v>85</v>
      </c>
    </row>
    <row r="87" spans="1:7" x14ac:dyDescent="0.25">
      <c r="A87" t="s">
        <v>265</v>
      </c>
      <c r="B87" t="s">
        <v>266</v>
      </c>
      <c r="G87" s="17">
        <v>86</v>
      </c>
    </row>
    <row r="88" spans="1:7" x14ac:dyDescent="0.25">
      <c r="A88" t="s">
        <v>267</v>
      </c>
      <c r="B88" t="s">
        <v>268</v>
      </c>
      <c r="G88" s="17">
        <v>87</v>
      </c>
    </row>
    <row r="89" spans="1:7" x14ac:dyDescent="0.25">
      <c r="A89" t="s">
        <v>269</v>
      </c>
      <c r="B89" t="s">
        <v>270</v>
      </c>
      <c r="G89" s="17">
        <v>88</v>
      </c>
    </row>
    <row r="90" spans="1:7" x14ac:dyDescent="0.25">
      <c r="A90" t="s">
        <v>271</v>
      </c>
      <c r="B90" t="s">
        <v>272</v>
      </c>
      <c r="G90" s="17">
        <v>89</v>
      </c>
    </row>
    <row r="91" spans="1:7" x14ac:dyDescent="0.25">
      <c r="A91" t="s">
        <v>273</v>
      </c>
      <c r="B91" t="s">
        <v>274</v>
      </c>
      <c r="G91" s="17">
        <v>90</v>
      </c>
    </row>
    <row r="92" spans="1:7" x14ac:dyDescent="0.25">
      <c r="A92" t="s">
        <v>275</v>
      </c>
      <c r="B92" t="s">
        <v>276</v>
      </c>
      <c r="G92" s="17">
        <v>91</v>
      </c>
    </row>
    <row r="93" spans="1:7" x14ac:dyDescent="0.25">
      <c r="A93" t="s">
        <v>277</v>
      </c>
      <c r="B93" t="s">
        <v>219</v>
      </c>
      <c r="G93" s="17">
        <v>92</v>
      </c>
    </row>
    <row r="94" spans="1:7" x14ac:dyDescent="0.25">
      <c r="A94" t="s">
        <v>278</v>
      </c>
      <c r="B94" t="s">
        <v>279</v>
      </c>
      <c r="G94" s="17">
        <v>93</v>
      </c>
    </row>
    <row r="95" spans="1:7" x14ac:dyDescent="0.25">
      <c r="A95" t="s">
        <v>280</v>
      </c>
      <c r="B95" t="s">
        <v>281</v>
      </c>
      <c r="G95" s="17">
        <v>94</v>
      </c>
    </row>
    <row r="96" spans="1:7" x14ac:dyDescent="0.25">
      <c r="A96" t="s">
        <v>282</v>
      </c>
      <c r="B96" t="s">
        <v>283</v>
      </c>
      <c r="G96" s="17">
        <v>95</v>
      </c>
    </row>
    <row r="97" spans="1:7" x14ac:dyDescent="0.25">
      <c r="A97" t="s">
        <v>284</v>
      </c>
      <c r="B97" t="s">
        <v>285</v>
      </c>
      <c r="G97" s="17">
        <v>96</v>
      </c>
    </row>
    <row r="98" spans="1:7" x14ac:dyDescent="0.25">
      <c r="A98" t="s">
        <v>286</v>
      </c>
      <c r="B98" t="s">
        <v>287</v>
      </c>
      <c r="G98" s="17">
        <v>97</v>
      </c>
    </row>
    <row r="99" spans="1:7" x14ac:dyDescent="0.25">
      <c r="A99" t="s">
        <v>288</v>
      </c>
      <c r="B99" t="s">
        <v>289</v>
      </c>
      <c r="G99" s="17">
        <v>98</v>
      </c>
    </row>
    <row r="100" spans="1:7" x14ac:dyDescent="0.25">
      <c r="A100" t="s">
        <v>290</v>
      </c>
      <c r="B100" t="s">
        <v>291</v>
      </c>
      <c r="G100" s="17">
        <v>99</v>
      </c>
    </row>
    <row r="101" spans="1:7" x14ac:dyDescent="0.25">
      <c r="A101" t="s">
        <v>292</v>
      </c>
      <c r="B101" t="s">
        <v>293</v>
      </c>
      <c r="G101" s="17">
        <v>100</v>
      </c>
    </row>
    <row r="102" spans="1:7" x14ac:dyDescent="0.25">
      <c r="A102" t="s">
        <v>294</v>
      </c>
      <c r="B102" t="s">
        <v>295</v>
      </c>
      <c r="G102" s="17">
        <v>101</v>
      </c>
    </row>
    <row r="103" spans="1:7" x14ac:dyDescent="0.25">
      <c r="A103" t="s">
        <v>296</v>
      </c>
      <c r="B103" t="s">
        <v>297</v>
      </c>
      <c r="G103" s="17">
        <v>102</v>
      </c>
    </row>
    <row r="104" spans="1:7" x14ac:dyDescent="0.25">
      <c r="A104" t="s">
        <v>298</v>
      </c>
      <c r="B104" t="s">
        <v>299</v>
      </c>
      <c r="G104" s="17">
        <v>103</v>
      </c>
    </row>
    <row r="105" spans="1:7" x14ac:dyDescent="0.25">
      <c r="A105" t="s">
        <v>300</v>
      </c>
      <c r="B105" t="s">
        <v>301</v>
      </c>
      <c r="G105" s="17">
        <v>104</v>
      </c>
    </row>
    <row r="106" spans="1:7" x14ac:dyDescent="0.25">
      <c r="A106" t="s">
        <v>302</v>
      </c>
      <c r="B106" t="s">
        <v>303</v>
      </c>
      <c r="G106" s="17">
        <v>105</v>
      </c>
    </row>
    <row r="107" spans="1:7" x14ac:dyDescent="0.25">
      <c r="A107" t="s">
        <v>304</v>
      </c>
      <c r="B107" t="s">
        <v>305</v>
      </c>
      <c r="G107" s="17">
        <v>106</v>
      </c>
    </row>
    <row r="108" spans="1:7" x14ac:dyDescent="0.25">
      <c r="A108" t="s">
        <v>306</v>
      </c>
      <c r="B108" t="s">
        <v>307</v>
      </c>
      <c r="G108" s="17">
        <v>107</v>
      </c>
    </row>
    <row r="109" spans="1:7" x14ac:dyDescent="0.25">
      <c r="A109" t="s">
        <v>308</v>
      </c>
      <c r="B109" t="s">
        <v>309</v>
      </c>
      <c r="G109" s="17">
        <v>108</v>
      </c>
    </row>
    <row r="110" spans="1:7" x14ac:dyDescent="0.25">
      <c r="A110" t="s">
        <v>310</v>
      </c>
      <c r="B110" t="s">
        <v>311</v>
      </c>
      <c r="G110" s="17">
        <v>109</v>
      </c>
    </row>
    <row r="111" spans="1:7" x14ac:dyDescent="0.25">
      <c r="A111" t="s">
        <v>312</v>
      </c>
      <c r="B111" t="s">
        <v>313</v>
      </c>
      <c r="G111" s="17">
        <v>110</v>
      </c>
    </row>
    <row r="112" spans="1:7" x14ac:dyDescent="0.25">
      <c r="A112" t="s">
        <v>314</v>
      </c>
      <c r="B112" t="s">
        <v>315</v>
      </c>
      <c r="G112" s="17">
        <v>111</v>
      </c>
    </row>
    <row r="113" spans="1:7" x14ac:dyDescent="0.25">
      <c r="A113" t="s">
        <v>316</v>
      </c>
      <c r="B113" t="s">
        <v>317</v>
      </c>
      <c r="G113" s="17">
        <v>112</v>
      </c>
    </row>
    <row r="114" spans="1:7" x14ac:dyDescent="0.25">
      <c r="A114" t="s">
        <v>318</v>
      </c>
      <c r="B114" t="s">
        <v>319</v>
      </c>
      <c r="G114" s="17">
        <v>113</v>
      </c>
    </row>
    <row r="115" spans="1:7" x14ac:dyDescent="0.25">
      <c r="A115" t="s">
        <v>728</v>
      </c>
      <c r="B115" t="s">
        <v>729</v>
      </c>
      <c r="G115" s="17">
        <v>114</v>
      </c>
    </row>
    <row r="116" spans="1:7" x14ac:dyDescent="0.25">
      <c r="A116" t="s">
        <v>730</v>
      </c>
      <c r="B116" t="s">
        <v>731</v>
      </c>
      <c r="G116" s="17">
        <v>115</v>
      </c>
    </row>
    <row r="117" spans="1:7" x14ac:dyDescent="0.25">
      <c r="A117" t="s">
        <v>732</v>
      </c>
      <c r="B117" t="s">
        <v>287</v>
      </c>
      <c r="G117" s="17">
        <v>116</v>
      </c>
    </row>
    <row r="118" spans="1:7" x14ac:dyDescent="0.25">
      <c r="A118" t="s">
        <v>733</v>
      </c>
      <c r="B118" t="s">
        <v>734</v>
      </c>
      <c r="G118" s="17">
        <v>117</v>
      </c>
    </row>
    <row r="119" spans="1:7" x14ac:dyDescent="0.25">
      <c r="G119" s="17">
        <v>118</v>
      </c>
    </row>
    <row r="120" spans="1:7" x14ac:dyDescent="0.25">
      <c r="G120" s="17">
        <v>119</v>
      </c>
    </row>
    <row r="121" spans="1:7" x14ac:dyDescent="0.25">
      <c r="G121" s="17">
        <v>120</v>
      </c>
    </row>
    <row r="122" spans="1:7" x14ac:dyDescent="0.25">
      <c r="G122" s="17">
        <v>121</v>
      </c>
    </row>
    <row r="123" spans="1:7" x14ac:dyDescent="0.25">
      <c r="G123" s="17">
        <v>122</v>
      </c>
    </row>
    <row r="124" spans="1:7" x14ac:dyDescent="0.25">
      <c r="G124" s="17">
        <v>123</v>
      </c>
    </row>
    <row r="125" spans="1:7" x14ac:dyDescent="0.25">
      <c r="G125" s="17">
        <v>124</v>
      </c>
    </row>
    <row r="126" spans="1:7" x14ac:dyDescent="0.25">
      <c r="G126" s="17">
        <v>125</v>
      </c>
    </row>
    <row r="127" spans="1:7" x14ac:dyDescent="0.25">
      <c r="G127" s="17">
        <v>126</v>
      </c>
    </row>
    <row r="128" spans="1:7" x14ac:dyDescent="0.25">
      <c r="G128" s="17">
        <v>127</v>
      </c>
    </row>
    <row r="129" spans="7:7" x14ac:dyDescent="0.25">
      <c r="G129" s="17">
        <v>128</v>
      </c>
    </row>
    <row r="130" spans="7:7" x14ac:dyDescent="0.25">
      <c r="G130" s="17">
        <v>129</v>
      </c>
    </row>
    <row r="131" spans="7:7" x14ac:dyDescent="0.25">
      <c r="G131" s="17">
        <v>130</v>
      </c>
    </row>
    <row r="132" spans="7:7" x14ac:dyDescent="0.25">
      <c r="G132" s="17">
        <v>131</v>
      </c>
    </row>
    <row r="133" spans="7:7" x14ac:dyDescent="0.25">
      <c r="G133" s="17">
        <v>132</v>
      </c>
    </row>
    <row r="134" spans="7:7" x14ac:dyDescent="0.25">
      <c r="G134" s="17">
        <v>133</v>
      </c>
    </row>
    <row r="135" spans="7:7" x14ac:dyDescent="0.25">
      <c r="G135" s="17">
        <v>134</v>
      </c>
    </row>
    <row r="136" spans="7:7" x14ac:dyDescent="0.25">
      <c r="G136" s="17">
        <v>135</v>
      </c>
    </row>
    <row r="137" spans="7:7" x14ac:dyDescent="0.25">
      <c r="G137" s="17">
        <v>136</v>
      </c>
    </row>
    <row r="138" spans="7:7" x14ac:dyDescent="0.25">
      <c r="G138" s="17">
        <v>137</v>
      </c>
    </row>
    <row r="139" spans="7:7" x14ac:dyDescent="0.25">
      <c r="G139" s="17">
        <v>138</v>
      </c>
    </row>
    <row r="140" spans="7:7" x14ac:dyDescent="0.25">
      <c r="G140" s="17">
        <v>139</v>
      </c>
    </row>
    <row r="141" spans="7:7" x14ac:dyDescent="0.25">
      <c r="G141" s="17">
        <v>140</v>
      </c>
    </row>
    <row r="142" spans="7:7" x14ac:dyDescent="0.25">
      <c r="G142" s="17">
        <v>141</v>
      </c>
    </row>
    <row r="143" spans="7:7" x14ac:dyDescent="0.25">
      <c r="G143" s="17">
        <v>142</v>
      </c>
    </row>
    <row r="144" spans="7:7" x14ac:dyDescent="0.25">
      <c r="G144" s="17">
        <v>143</v>
      </c>
    </row>
    <row r="145" spans="7:7" x14ac:dyDescent="0.25">
      <c r="G145" s="17">
        <v>144</v>
      </c>
    </row>
    <row r="146" spans="7:7" x14ac:dyDescent="0.25">
      <c r="G146" s="17">
        <v>145</v>
      </c>
    </row>
    <row r="147" spans="7:7" x14ac:dyDescent="0.25">
      <c r="G147" s="17">
        <v>146</v>
      </c>
    </row>
    <row r="148" spans="7:7" x14ac:dyDescent="0.25">
      <c r="G148" s="17">
        <v>147</v>
      </c>
    </row>
    <row r="149" spans="7:7" x14ac:dyDescent="0.25">
      <c r="G149" s="17">
        <v>148</v>
      </c>
    </row>
    <row r="150" spans="7:7" x14ac:dyDescent="0.25">
      <c r="G150" s="17">
        <v>149</v>
      </c>
    </row>
    <row r="151" spans="7:7" x14ac:dyDescent="0.25">
      <c r="G151" s="17">
        <v>150</v>
      </c>
    </row>
    <row r="152" spans="7:7" x14ac:dyDescent="0.25">
      <c r="G152" s="17">
        <v>151</v>
      </c>
    </row>
    <row r="153" spans="7:7" x14ac:dyDescent="0.25">
      <c r="G153" s="17">
        <v>152</v>
      </c>
    </row>
    <row r="154" spans="7:7" x14ac:dyDescent="0.25">
      <c r="G154" s="17">
        <v>153</v>
      </c>
    </row>
    <row r="155" spans="7:7" x14ac:dyDescent="0.25">
      <c r="G155" s="17">
        <v>154</v>
      </c>
    </row>
    <row r="156" spans="7:7" x14ac:dyDescent="0.25">
      <c r="G156" s="17">
        <v>155</v>
      </c>
    </row>
    <row r="157" spans="7:7" x14ac:dyDescent="0.25">
      <c r="G157" s="17">
        <v>156</v>
      </c>
    </row>
    <row r="158" spans="7:7" x14ac:dyDescent="0.25">
      <c r="G158" s="17">
        <v>157</v>
      </c>
    </row>
    <row r="159" spans="7:7" x14ac:dyDescent="0.25">
      <c r="G159" s="17">
        <v>158</v>
      </c>
    </row>
    <row r="160" spans="7:7" x14ac:dyDescent="0.25">
      <c r="G160" s="17">
        <v>159</v>
      </c>
    </row>
    <row r="161" spans="7:7" x14ac:dyDescent="0.25">
      <c r="G161" s="17">
        <v>160</v>
      </c>
    </row>
    <row r="162" spans="7:7" x14ac:dyDescent="0.25">
      <c r="G162" s="17">
        <v>161</v>
      </c>
    </row>
    <row r="163" spans="7:7" x14ac:dyDescent="0.25">
      <c r="G163" s="17">
        <v>162</v>
      </c>
    </row>
    <row r="164" spans="7:7" x14ac:dyDescent="0.25">
      <c r="G164" s="17">
        <v>163</v>
      </c>
    </row>
    <row r="165" spans="7:7" x14ac:dyDescent="0.25">
      <c r="G165" s="17">
        <v>164</v>
      </c>
    </row>
    <row r="166" spans="7:7" x14ac:dyDescent="0.25">
      <c r="G166" s="17">
        <v>165</v>
      </c>
    </row>
    <row r="167" spans="7:7" x14ac:dyDescent="0.25">
      <c r="G167" s="17">
        <v>166</v>
      </c>
    </row>
    <row r="168" spans="7:7" x14ac:dyDescent="0.25">
      <c r="G168" s="17">
        <v>167</v>
      </c>
    </row>
    <row r="169" spans="7:7" x14ac:dyDescent="0.25">
      <c r="G169" s="17">
        <v>168</v>
      </c>
    </row>
    <row r="170" spans="7:7" x14ac:dyDescent="0.25">
      <c r="G170" s="17">
        <v>169</v>
      </c>
    </row>
    <row r="171" spans="7:7" x14ac:dyDescent="0.25">
      <c r="G171" s="17">
        <v>170</v>
      </c>
    </row>
    <row r="172" spans="7:7" x14ac:dyDescent="0.25">
      <c r="G172" s="17">
        <v>171</v>
      </c>
    </row>
    <row r="173" spans="7:7" x14ac:dyDescent="0.25">
      <c r="G173" s="17">
        <v>172</v>
      </c>
    </row>
    <row r="174" spans="7:7" x14ac:dyDescent="0.25">
      <c r="G174" s="17">
        <v>173</v>
      </c>
    </row>
    <row r="175" spans="7:7" x14ac:dyDescent="0.25">
      <c r="G175" s="17">
        <v>174</v>
      </c>
    </row>
    <row r="176" spans="7:7" x14ac:dyDescent="0.25">
      <c r="G176" s="17">
        <v>175</v>
      </c>
    </row>
    <row r="177" spans="7:7" x14ac:dyDescent="0.25">
      <c r="G177" s="17">
        <v>176</v>
      </c>
    </row>
    <row r="178" spans="7:7" x14ac:dyDescent="0.25">
      <c r="G178" s="17">
        <v>177</v>
      </c>
    </row>
    <row r="179" spans="7:7" x14ac:dyDescent="0.25">
      <c r="G179" s="17">
        <v>178</v>
      </c>
    </row>
    <row r="180" spans="7:7" x14ac:dyDescent="0.25">
      <c r="G180" s="17">
        <v>179</v>
      </c>
    </row>
    <row r="181" spans="7:7" x14ac:dyDescent="0.25">
      <c r="G181" s="17">
        <v>180</v>
      </c>
    </row>
    <row r="182" spans="7:7" x14ac:dyDescent="0.25">
      <c r="G182" s="17">
        <v>181</v>
      </c>
    </row>
    <row r="183" spans="7:7" x14ac:dyDescent="0.25">
      <c r="G183" s="17">
        <v>182</v>
      </c>
    </row>
    <row r="184" spans="7:7" x14ac:dyDescent="0.25">
      <c r="G184" s="17">
        <v>183</v>
      </c>
    </row>
    <row r="185" spans="7:7" x14ac:dyDescent="0.25">
      <c r="G185" s="17">
        <v>184</v>
      </c>
    </row>
    <row r="186" spans="7:7" x14ac:dyDescent="0.25">
      <c r="G186" s="17">
        <v>185</v>
      </c>
    </row>
    <row r="187" spans="7:7" x14ac:dyDescent="0.25">
      <c r="G187" s="17">
        <v>186</v>
      </c>
    </row>
    <row r="188" spans="7:7" x14ac:dyDescent="0.25">
      <c r="G188" s="17">
        <v>187</v>
      </c>
    </row>
    <row r="189" spans="7:7" x14ac:dyDescent="0.25">
      <c r="G189" s="17">
        <v>188</v>
      </c>
    </row>
    <row r="190" spans="7:7" x14ac:dyDescent="0.25">
      <c r="G190" s="17">
        <v>189</v>
      </c>
    </row>
    <row r="191" spans="7:7" x14ac:dyDescent="0.25">
      <c r="G191" s="17">
        <v>190</v>
      </c>
    </row>
    <row r="192" spans="7:7" x14ac:dyDescent="0.25">
      <c r="G192" s="17">
        <v>191</v>
      </c>
    </row>
    <row r="193" spans="7:7" x14ac:dyDescent="0.25">
      <c r="G193" s="17">
        <v>192</v>
      </c>
    </row>
    <row r="194" spans="7:7" x14ac:dyDescent="0.25">
      <c r="G194" s="17">
        <v>193</v>
      </c>
    </row>
    <row r="195" spans="7:7" x14ac:dyDescent="0.25">
      <c r="G195" s="17">
        <v>194</v>
      </c>
    </row>
    <row r="196" spans="7:7" x14ac:dyDescent="0.25">
      <c r="G196" s="17">
        <v>195</v>
      </c>
    </row>
    <row r="197" spans="7:7" x14ac:dyDescent="0.25">
      <c r="G197" s="17">
        <v>196</v>
      </c>
    </row>
    <row r="198" spans="7:7" x14ac:dyDescent="0.25">
      <c r="G198" s="17">
        <v>197</v>
      </c>
    </row>
    <row r="199" spans="7:7" x14ac:dyDescent="0.25">
      <c r="G199" s="17">
        <v>198</v>
      </c>
    </row>
    <row r="200" spans="7:7" x14ac:dyDescent="0.25">
      <c r="G200" s="17">
        <v>199</v>
      </c>
    </row>
    <row r="201" spans="7:7" x14ac:dyDescent="0.25">
      <c r="G201" s="17">
        <v>200</v>
      </c>
    </row>
  </sheetData>
  <sortState xmlns:xlrd2="http://schemas.microsoft.com/office/spreadsheetml/2017/richdata2" ref="K8:K16">
    <sortCondition ref="K16"/>
  </sortState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8A7A53ED0F6C4BAC9BB320F40B3DEF" ma:contentTypeVersion="17" ma:contentTypeDescription="Create a new document." ma:contentTypeScope="" ma:versionID="9e5e5184ac0ed968dcc91d130ef50e6c">
  <xsd:schema xmlns:xsd="http://www.w3.org/2001/XMLSchema" xmlns:xs="http://www.w3.org/2001/XMLSchema" xmlns:p="http://schemas.microsoft.com/office/2006/metadata/properties" xmlns:ns3="5c225c8a-d58b-4f92-9659-fc93657787ef" xmlns:ns4="01059ada-d055-41df-ae87-635bd8b92658" targetNamespace="http://schemas.microsoft.com/office/2006/metadata/properties" ma:root="true" ma:fieldsID="671f63c7b203943a242dc356af19f6be" ns3:_="" ns4:_="">
    <xsd:import namespace="5c225c8a-d58b-4f92-9659-fc93657787ef"/>
    <xsd:import namespace="01059ada-d055-41df-ae87-635bd8b926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225c8a-d58b-4f92-9659-fc93657787e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059ada-d055-41df-ae87-635bd8b9265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c225c8a-d58b-4f92-9659-fc93657787ef" xsi:nil="true"/>
  </documentManagement>
</p:properties>
</file>

<file path=customXml/itemProps1.xml><?xml version="1.0" encoding="utf-8"?>
<ds:datastoreItem xmlns:ds="http://schemas.openxmlformats.org/officeDocument/2006/customXml" ds:itemID="{B0623EE0-2387-41F4-BC9B-85E1E6E012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225c8a-d58b-4f92-9659-fc93657787ef"/>
    <ds:schemaRef ds:uri="01059ada-d055-41df-ae87-635bd8b926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6D9075-670E-49F0-9B70-260BEFBEED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748D3A-82F0-40F2-935F-D90F148CF873}">
  <ds:schemaRefs>
    <ds:schemaRef ds:uri="http://purl.org/dc/elements/1.1/"/>
    <ds:schemaRef ds:uri="http://purl.org/dc/dcmitype/"/>
    <ds:schemaRef ds:uri="http://schemas.microsoft.com/office/2006/metadata/propertie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01059ada-d055-41df-ae87-635bd8b92658"/>
    <ds:schemaRef ds:uri="5c225c8a-d58b-4f92-9659-fc93657787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Timesheet January 2024</vt:lpstr>
      <vt:lpstr>Marking Rates</vt:lpstr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Matthew Brian</cp:lastModifiedBy>
  <cp:revision/>
  <dcterms:created xsi:type="dcterms:W3CDTF">2023-12-14T15:21:37Z</dcterms:created>
  <dcterms:modified xsi:type="dcterms:W3CDTF">2024-01-28T16:02:21Z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0x010100448A7A53ED0F6C4BAC9BB320F40B3DEF</vt:lpwstr>
  </property>
</Properties>
</file>