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NIVERSITY FILES\5. Basis Periods and losses\"/>
    </mc:Choice>
  </mc:AlternateContent>
  <xr:revisionPtr revIDLastSave="0" documentId="13_ncr:1_{4C29C29A-421B-4ED4-B2E5-6A561007A3F2}" xr6:coauthVersionLast="36" xr6:coauthVersionMax="36" xr10:uidLastSave="{00000000-0000-0000-0000-000000000000}"/>
  <bookViews>
    <workbookView xWindow="0" yWindow="0" windowWidth="10785" windowHeight="10380" xr2:uid="{7C569878-7745-400E-BA30-F1588B354C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B15" i="1"/>
  <c r="C14" i="1"/>
  <c r="B7" i="1"/>
  <c r="B57" i="1"/>
  <c r="F48" i="1"/>
  <c r="F50" i="1"/>
  <c r="B56" i="1" s="1"/>
  <c r="D50" i="1"/>
  <c r="C50" i="1"/>
  <c r="D48" i="1"/>
  <c r="C47" i="1"/>
  <c r="B38" i="1"/>
  <c r="B22" i="1"/>
  <c r="B8" i="1"/>
  <c r="B11" i="1" s="1"/>
  <c r="C17" i="1" l="1"/>
</calcChain>
</file>

<file path=xl/sharedStrings.xml><?xml version="1.0" encoding="utf-8"?>
<sst xmlns="http://schemas.openxmlformats.org/spreadsheetml/2006/main" count="43" uniqueCount="43">
  <si>
    <t>Example 6 Wendy</t>
  </si>
  <si>
    <t>Income Tax Computation for 18/19</t>
  </si>
  <si>
    <t>Non Savings</t>
  </si>
  <si>
    <t>Employment Income</t>
  </si>
  <si>
    <t>Trading Profit (Self Employment Income)</t>
  </si>
  <si>
    <t>Total Income</t>
  </si>
  <si>
    <t>Personal Allowance</t>
  </si>
  <si>
    <t>Taxable Income</t>
  </si>
  <si>
    <t>Tax Calculation:</t>
  </si>
  <si>
    <t>20% band</t>
  </si>
  <si>
    <t>40% band</t>
  </si>
  <si>
    <t>Tax Due/ Income Tax liability</t>
  </si>
  <si>
    <t>Working 1</t>
  </si>
  <si>
    <t>Working 1 - Employment Income</t>
  </si>
  <si>
    <t>3 months annual salary of £40k</t>
  </si>
  <si>
    <t>Working 2</t>
  </si>
  <si>
    <t>Working 2 - Trading Profit</t>
  </si>
  <si>
    <t>Step 1 work out accounting period profits</t>
  </si>
  <si>
    <t>Start Date 1.1.18</t>
  </si>
  <si>
    <t>1.7.18 to 5.4.19</t>
  </si>
  <si>
    <t>1.7.18 to 5.4.19 Adjusted Profit</t>
  </si>
  <si>
    <t>before capital allowances</t>
  </si>
  <si>
    <t>Capital Allowance Calculation:</t>
  </si>
  <si>
    <t>Private use % asset</t>
  </si>
  <si>
    <t>Main Pool</t>
  </si>
  <si>
    <t>Allowances</t>
  </si>
  <si>
    <t>AP 17.18 to 5.4.19</t>
  </si>
  <si>
    <t>Qualifies for AIA?</t>
  </si>
  <si>
    <t>Recording Equipment</t>
  </si>
  <si>
    <t>Computer</t>
  </si>
  <si>
    <t xml:space="preserve">Is this exceeding AIA allowance?   No </t>
  </si>
  <si>
    <t>Other Additions</t>
  </si>
  <si>
    <t>Car (51-110k/km)</t>
  </si>
  <si>
    <t>Car &lt; 110g/lm 60% business</t>
  </si>
  <si>
    <t>FYA's availabe?? NO</t>
  </si>
  <si>
    <t>WDA 18% but for only 9 months/ 12 months</t>
  </si>
  <si>
    <t>WDA 8% but only for 9months/12 months</t>
  </si>
  <si>
    <t>only 60%</t>
  </si>
  <si>
    <t>WDV c/fwd</t>
  </si>
  <si>
    <t>Income from Self Emploment =</t>
  </si>
  <si>
    <t>Adjusted profit</t>
  </si>
  <si>
    <t>less capital Allowances</t>
  </si>
  <si>
    <t>Step 2 calculate 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</si>
</sst>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0" fillId="0" borderId="3" xfId="0" applyBorder="1"/>
    <xf numFmtId="0" fontId="0" fillId="0" borderId="1" xfId="0" applyBorder="1" applyAlignment="1">
      <alignment horizontal="right" wrapText="1"/>
    </xf>
    <xf numFmtId="0" fontId="0" fillId="0" borderId="4" xfId="0" applyBorder="1" applyAlignment="1">
      <alignment horizontal="right" wrapText="1"/>
    </xf>
    <xf numFmtId="1" fontId="0" fillId="0" borderId="3" xfId="0" applyNumberFormat="1" applyBorder="1"/>
    <xf numFmtId="0" fontId="0" fillId="0" borderId="5" xfId="0" applyBorder="1"/>
    <xf numFmtId="1" fontId="0" fillId="0" borderId="0" xfId="0" applyNumberFormat="1"/>
    <xf numFmtId="0" fontId="1" fillId="2" borderId="0" xfId="0" applyFont="1" applyFill="1"/>
    <xf numFmtId="1" fontId="1" fillId="2" borderId="6" xfId="0" applyNumberFormat="1" applyFont="1" applyFill="1" applyBorder="1"/>
    <xf numFmtId="1" fontId="0" fillId="2" borderId="6" xfId="0" applyNumberFormat="1" applyFill="1" applyBorder="1"/>
    <xf numFmtId="0" fontId="0" fillId="2" borderId="0" xfId="0" applyFill="1"/>
    <xf numFmtId="1" fontId="0" fillId="0" borderId="1" xfId="0" applyNumberFormat="1" applyBorder="1"/>
    <xf numFmtId="1" fontId="0" fillId="0" borderId="0" xfId="0" applyNumberFormat="1" applyAlignment="1">
      <alignment horizontal="right"/>
    </xf>
    <xf numFmtId="1" fontId="0" fillId="0" borderId="2" xfId="0" applyNumberFormat="1" applyBorder="1"/>
    <xf numFmtId="0" fontId="0" fillId="2" borderId="7" xfId="0" applyFill="1" applyBorder="1" applyAlignment="1">
      <alignment horizontal="right"/>
    </xf>
    <xf numFmtId="0" fontId="0" fillId="0" borderId="8" xfId="0" applyBorder="1"/>
    <xf numFmtId="1" fontId="0" fillId="2" borderId="9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CF17D-0597-49A2-BE9D-04C5A60EB51A}">
  <dimension ref="A1:F57"/>
  <sheetViews>
    <sheetView tabSelected="1" topLeftCell="A18" workbookViewId="0">
      <selection activeCell="G17" sqref="G17"/>
    </sheetView>
  </sheetViews>
  <sheetFormatPr defaultRowHeight="15" x14ac:dyDescent="0.25"/>
  <cols>
    <col min="1" max="1" width="42.42578125" customWidth="1"/>
    <col min="6" max="6" width="11.28515625" customWidth="1"/>
  </cols>
  <sheetData>
    <row r="1" spans="1:3" x14ac:dyDescent="0.25">
      <c r="A1" t="s">
        <v>0</v>
      </c>
    </row>
    <row r="2" spans="1:3" ht="15.75" x14ac:dyDescent="0.25">
      <c r="A2" s="5" t="s">
        <v>1</v>
      </c>
    </row>
    <row r="4" spans="1:3" x14ac:dyDescent="0.25">
      <c r="B4" s="3" t="s">
        <v>2</v>
      </c>
    </row>
    <row r="6" spans="1:3" x14ac:dyDescent="0.25">
      <c r="A6" t="s">
        <v>3</v>
      </c>
      <c r="B6">
        <v>10000</v>
      </c>
      <c r="C6" t="s">
        <v>12</v>
      </c>
    </row>
    <row r="7" spans="1:3" x14ac:dyDescent="0.25">
      <c r="A7" t="s">
        <v>4</v>
      </c>
      <c r="B7" s="16">
        <f>+B57</f>
        <v>54463.199999999997</v>
      </c>
      <c r="C7" t="s">
        <v>15</v>
      </c>
    </row>
    <row r="8" spans="1:3" x14ac:dyDescent="0.25">
      <c r="A8" s="2" t="s">
        <v>5</v>
      </c>
      <c r="B8" s="17">
        <f>SUM(B6:B7)</f>
        <v>64463.199999999997</v>
      </c>
    </row>
    <row r="9" spans="1:3" x14ac:dyDescent="0.25">
      <c r="A9" t="s">
        <v>6</v>
      </c>
      <c r="B9">
        <v>-11850</v>
      </c>
    </row>
    <row r="10" spans="1:3" x14ac:dyDescent="0.25">
      <c r="B10" s="1"/>
    </row>
    <row r="11" spans="1:3" x14ac:dyDescent="0.25">
      <c r="A11" s="2" t="s">
        <v>7</v>
      </c>
      <c r="B11" s="18">
        <f>SUM(B8:B10)</f>
        <v>52613.2</v>
      </c>
    </row>
    <row r="13" spans="1:3" x14ac:dyDescent="0.25">
      <c r="A13" t="s">
        <v>8</v>
      </c>
    </row>
    <row r="14" spans="1:3" x14ac:dyDescent="0.25">
      <c r="A14" t="s">
        <v>9</v>
      </c>
      <c r="B14">
        <v>34500</v>
      </c>
      <c r="C14">
        <f>+B14*0.2</f>
        <v>6900</v>
      </c>
    </row>
    <row r="15" spans="1:3" x14ac:dyDescent="0.25">
      <c r="A15" t="s">
        <v>10</v>
      </c>
      <c r="B15" s="11">
        <f>+B11-B14</f>
        <v>18113.199999999997</v>
      </c>
      <c r="C15" s="11">
        <f>+B15*0.4</f>
        <v>7245.2799999999988</v>
      </c>
    </row>
    <row r="16" spans="1:3" ht="15.75" thickBot="1" x14ac:dyDescent="0.3"/>
    <row r="17" spans="1:6" ht="15.75" thickBot="1" x14ac:dyDescent="0.3">
      <c r="A17" s="19" t="s">
        <v>11</v>
      </c>
      <c r="B17" s="20"/>
      <c r="C17" s="21">
        <f>SUM(C14:C16)</f>
        <v>14145.279999999999</v>
      </c>
    </row>
    <row r="21" spans="1:6" x14ac:dyDescent="0.25">
      <c r="A21" s="4" t="s">
        <v>13</v>
      </c>
    </row>
    <row r="22" spans="1:6" x14ac:dyDescent="0.25">
      <c r="A22" t="s">
        <v>14</v>
      </c>
      <c r="B22">
        <f>40000/12*3</f>
        <v>10000</v>
      </c>
    </row>
    <row r="25" spans="1:6" x14ac:dyDescent="0.25">
      <c r="A25" s="4" t="s">
        <v>16</v>
      </c>
      <c r="E25" t="s">
        <v>17</v>
      </c>
    </row>
    <row r="26" spans="1:6" x14ac:dyDescent="0.25">
      <c r="E26" t="s">
        <v>42</v>
      </c>
    </row>
    <row r="27" spans="1:6" x14ac:dyDescent="0.25">
      <c r="A27" t="s">
        <v>18</v>
      </c>
    </row>
    <row r="28" spans="1:6" x14ac:dyDescent="0.25">
      <c r="A28" t="s">
        <v>20</v>
      </c>
      <c r="B28">
        <v>89000</v>
      </c>
      <c r="C28" t="s">
        <v>21</v>
      </c>
    </row>
    <row r="32" spans="1:6" ht="45" x14ac:dyDescent="0.25">
      <c r="A32" s="12" t="s">
        <v>22</v>
      </c>
      <c r="C32" s="7" t="s">
        <v>24</v>
      </c>
      <c r="D32" s="7" t="s">
        <v>23</v>
      </c>
      <c r="E32" s="7"/>
      <c r="F32" s="8" t="s">
        <v>25</v>
      </c>
    </row>
    <row r="33" spans="1:6" x14ac:dyDescent="0.25">
      <c r="A33" t="s">
        <v>26</v>
      </c>
      <c r="F33" s="6"/>
    </row>
    <row r="34" spans="1:6" x14ac:dyDescent="0.25">
      <c r="F34" s="6"/>
    </row>
    <row r="35" spans="1:6" x14ac:dyDescent="0.25">
      <c r="A35" t="s">
        <v>27</v>
      </c>
      <c r="F35" s="6"/>
    </row>
    <row r="36" spans="1:6" x14ac:dyDescent="0.25">
      <c r="A36" s="2" t="s">
        <v>28</v>
      </c>
      <c r="B36">
        <v>30000</v>
      </c>
      <c r="F36" s="6"/>
    </row>
    <row r="37" spans="1:6" x14ac:dyDescent="0.25">
      <c r="A37" s="2" t="s">
        <v>29</v>
      </c>
      <c r="B37" s="1">
        <v>2600</v>
      </c>
      <c r="F37" s="6"/>
    </row>
    <row r="38" spans="1:6" x14ac:dyDescent="0.25">
      <c r="B38">
        <f>SUM(B36:B37)</f>
        <v>32600</v>
      </c>
      <c r="F38" s="6">
        <v>32600</v>
      </c>
    </row>
    <row r="39" spans="1:6" x14ac:dyDescent="0.25">
      <c r="A39" t="s">
        <v>30</v>
      </c>
      <c r="F39" s="6"/>
    </row>
    <row r="40" spans="1:6" x14ac:dyDescent="0.25">
      <c r="F40" s="6"/>
    </row>
    <row r="41" spans="1:6" x14ac:dyDescent="0.25">
      <c r="F41" s="6"/>
    </row>
    <row r="42" spans="1:6" x14ac:dyDescent="0.25">
      <c r="A42" t="s">
        <v>31</v>
      </c>
      <c r="F42" s="6"/>
    </row>
    <row r="43" spans="1:6" x14ac:dyDescent="0.25">
      <c r="A43" s="2" t="s">
        <v>32</v>
      </c>
      <c r="C43">
        <v>10400</v>
      </c>
      <c r="F43" s="6"/>
    </row>
    <row r="44" spans="1:6" x14ac:dyDescent="0.25">
      <c r="A44" s="2" t="s">
        <v>33</v>
      </c>
      <c r="D44">
        <v>14800</v>
      </c>
      <c r="F44" s="6"/>
    </row>
    <row r="45" spans="1:6" x14ac:dyDescent="0.25">
      <c r="F45" s="6"/>
    </row>
    <row r="46" spans="1:6" x14ac:dyDescent="0.25">
      <c r="A46" t="s">
        <v>34</v>
      </c>
      <c r="F46" s="6"/>
    </row>
    <row r="47" spans="1:6" x14ac:dyDescent="0.25">
      <c r="A47" s="2" t="s">
        <v>35</v>
      </c>
      <c r="C47">
        <f>-(10400*0.18)/12*9</f>
        <v>-1404</v>
      </c>
      <c r="F47" s="6">
        <v>1404</v>
      </c>
    </row>
    <row r="48" spans="1:6" x14ac:dyDescent="0.25">
      <c r="A48" s="2" t="s">
        <v>36</v>
      </c>
      <c r="D48">
        <f>-(14800*0.08)/12*9</f>
        <v>-888</v>
      </c>
      <c r="E48" s="4" t="s">
        <v>37</v>
      </c>
      <c r="F48" s="9">
        <f>-0.6*D48</f>
        <v>532.79999999999995</v>
      </c>
    </row>
    <row r="49" spans="1:6" ht="15.75" thickBot="1" x14ac:dyDescent="0.3">
      <c r="C49" s="1"/>
      <c r="D49" s="1"/>
      <c r="E49" s="10"/>
      <c r="F49" s="6"/>
    </row>
    <row r="50" spans="1:6" ht="15.75" thickBot="1" x14ac:dyDescent="0.3">
      <c r="A50" t="s">
        <v>38</v>
      </c>
      <c r="C50">
        <f>SUM(C41:C49)</f>
        <v>8996</v>
      </c>
      <c r="D50">
        <f>SUM(D41:D49)</f>
        <v>13912</v>
      </c>
      <c r="F50" s="13">
        <f>SUM(F36:F49)</f>
        <v>34536.800000000003</v>
      </c>
    </row>
    <row r="54" spans="1:6" x14ac:dyDescent="0.25">
      <c r="A54" t="s">
        <v>39</v>
      </c>
    </row>
    <row r="55" spans="1:6" x14ac:dyDescent="0.25">
      <c r="A55" t="s">
        <v>40</v>
      </c>
      <c r="B55">
        <v>89000</v>
      </c>
    </row>
    <row r="56" spans="1:6" ht="15.75" thickBot="1" x14ac:dyDescent="0.3">
      <c r="A56" t="s">
        <v>41</v>
      </c>
      <c r="B56" s="11">
        <f>-F50</f>
        <v>-34536.800000000003</v>
      </c>
    </row>
    <row r="57" spans="1:6" ht="15.75" thickBot="1" x14ac:dyDescent="0.3">
      <c r="B57" s="14">
        <f>SUM(B55:B56)</f>
        <v>54463.199999999997</v>
      </c>
      <c r="C57" s="15" t="s">
        <v>19</v>
      </c>
      <c r="D57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 Lewis</dc:creator>
  <cp:lastModifiedBy>Nicola Lewis</cp:lastModifiedBy>
  <dcterms:created xsi:type="dcterms:W3CDTF">2020-03-03T10:54:36Z</dcterms:created>
  <dcterms:modified xsi:type="dcterms:W3CDTF">2020-03-03T11:26:42Z</dcterms:modified>
</cp:coreProperties>
</file>