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nafisa_uwtsd_ac_uk/Documents/UWTSD/Teaching/"/>
    </mc:Choice>
  </mc:AlternateContent>
  <xr:revisionPtr revIDLastSave="239" documentId="8_{583114F3-E965-4633-8E7E-A0457E7F00CE}" xr6:coauthVersionLast="47" xr6:coauthVersionMax="47" xr10:uidLastSave="{6F98F388-2198-4C7A-A959-F99E36ABD39B}"/>
  <bookViews>
    <workbookView xWindow="-98" yWindow="-98" windowWidth="20715" windowHeight="13276" xr2:uid="{852CDD67-6D32-42E9-AB74-71A7ADCC72BF}"/>
  </bookViews>
  <sheets>
    <sheet name="Cohort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6" i="1" l="1"/>
  <c r="H33" i="1"/>
  <c r="H29" i="1"/>
  <c r="H26" i="1"/>
  <c r="H21" i="1"/>
  <c r="H25" i="1" s="1"/>
  <c r="H17" i="1"/>
  <c r="H14" i="1"/>
  <c r="H11" i="1"/>
  <c r="H7" i="1"/>
  <c r="H3" i="1"/>
  <c r="O4" i="1"/>
  <c r="O3" i="1"/>
  <c r="C32" i="1"/>
  <c r="B33" i="1"/>
  <c r="B34" i="1" s="1"/>
  <c r="B35" i="1" s="1"/>
  <c r="B36" i="1" s="1"/>
  <c r="C17" i="1"/>
  <c r="B18" i="1"/>
  <c r="B19" i="1" s="1"/>
  <c r="B4" i="1"/>
  <c r="C3" i="1"/>
  <c r="T4" i="1" l="1"/>
  <c r="P3" i="1"/>
  <c r="T3" i="1"/>
  <c r="P4" i="1"/>
  <c r="H37" i="1"/>
  <c r="H30" i="1"/>
  <c r="H15" i="1"/>
  <c r="O5" i="1"/>
  <c r="C4" i="1"/>
  <c r="C36" i="1"/>
  <c r="C33" i="1"/>
  <c r="C18" i="1"/>
  <c r="C34" i="1"/>
  <c r="B5" i="1"/>
  <c r="C5" i="1" s="1"/>
  <c r="C35" i="1"/>
  <c r="B20" i="1"/>
  <c r="C19" i="1"/>
  <c r="T5" i="1" l="1"/>
  <c r="P5" i="1"/>
  <c r="H39" i="1"/>
  <c r="B6" i="1"/>
  <c r="C6" i="1" s="1"/>
  <c r="B21" i="1"/>
  <c r="C20" i="1"/>
  <c r="B7" i="1" l="1"/>
  <c r="B8" i="1" s="1"/>
  <c r="B22" i="1"/>
  <c r="C21" i="1"/>
  <c r="C7" i="1" l="1"/>
  <c r="B9" i="1"/>
  <c r="C8" i="1"/>
  <c r="B23" i="1"/>
  <c r="C22" i="1"/>
  <c r="B25" i="1" l="1"/>
  <c r="C23" i="1"/>
  <c r="B10" i="1"/>
  <c r="C9" i="1"/>
  <c r="B11" i="1" l="1"/>
  <c r="C10" i="1"/>
  <c r="B26" i="1"/>
  <c r="C25" i="1"/>
  <c r="B27" i="1" l="1"/>
  <c r="C26" i="1"/>
  <c r="B12" i="1"/>
  <c r="C11" i="1"/>
  <c r="B13" i="1" l="1"/>
  <c r="C12" i="1"/>
  <c r="B28" i="1"/>
  <c r="C27" i="1"/>
  <c r="B29" i="1" l="1"/>
  <c r="C28" i="1"/>
  <c r="B14" i="1"/>
  <c r="C13" i="1"/>
  <c r="C14" i="1" l="1"/>
  <c r="C29" i="1"/>
</calcChain>
</file>

<file path=xl/sharedStrings.xml><?xml version="1.0" encoding="utf-8"?>
<sst xmlns="http://schemas.openxmlformats.org/spreadsheetml/2006/main" count="84" uniqueCount="39">
  <si>
    <t>Hours</t>
  </si>
  <si>
    <t>Cohort 2</t>
  </si>
  <si>
    <t>BMDS7006</t>
  </si>
  <si>
    <t>Digital Technology</t>
  </si>
  <si>
    <t>BMDS7007</t>
  </si>
  <si>
    <t>Digital Strategy</t>
  </si>
  <si>
    <t>Week</t>
  </si>
  <si>
    <t>Session type</t>
  </si>
  <si>
    <t>Teaching type</t>
  </si>
  <si>
    <t>Start time</t>
  </si>
  <si>
    <t>End time</t>
  </si>
  <si>
    <t>Teaching</t>
  </si>
  <si>
    <t>CW</t>
  </si>
  <si>
    <t>Sessions</t>
  </si>
  <si>
    <t>Async</t>
  </si>
  <si>
    <t>Sync</t>
  </si>
  <si>
    <t>Online lecture/seminar</t>
  </si>
  <si>
    <t>Term total</t>
  </si>
  <si>
    <t>TOTAL</t>
  </si>
  <si>
    <t>Start BMDS7006</t>
  </si>
  <si>
    <t>BMDS7006 CW1 formative</t>
  </si>
  <si>
    <t>BMDS7006 CW1 final</t>
  </si>
  <si>
    <t>BMDS7006 CW2 formative</t>
  </si>
  <si>
    <t>Finish BMDS7006</t>
  </si>
  <si>
    <t>BMDS7006 CW2 final</t>
  </si>
  <si>
    <t>Start BMDS7007</t>
  </si>
  <si>
    <t>BMDS7007 CW1 formative</t>
  </si>
  <si>
    <t>BMDS7007 CW2 formative</t>
  </si>
  <si>
    <t>BMDS7007 CW1 final</t>
  </si>
  <si>
    <t>Finish BMDS7007</t>
  </si>
  <si>
    <t>BMDS7007 CW2 final</t>
  </si>
  <si>
    <t>Week Commencing</t>
  </si>
  <si>
    <t>Submssion Deadline</t>
  </si>
  <si>
    <t>24th Feb 2023 (23:59 pm)</t>
  </si>
  <si>
    <t>5th of May (23:59 pm)</t>
  </si>
  <si>
    <t>26th of May (23:59 pm)</t>
  </si>
  <si>
    <t>16th Dec 2022 (23:59 pm)</t>
  </si>
  <si>
    <t>Module Name</t>
  </si>
  <si>
    <t>Module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</si>
</sst>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0" borderId="0" xfId="0" applyFont="1"/>
    <xf numFmtId="20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1" fillId="2" borderId="0" xfId="0" applyFont="1" applyFill="1"/>
    <xf numFmtId="14" fontId="0" fillId="2" borderId="0" xfId="0" applyNumberFormat="1" applyFill="1"/>
    <xf numFmtId="0" fontId="0" fillId="2" borderId="0" xfId="0" applyFill="1"/>
    <xf numFmtId="20" fontId="0" fillId="2" borderId="0" xfId="0" applyNumberFormat="1" applyFill="1"/>
    <xf numFmtId="14" fontId="1" fillId="2" borderId="0" xfId="0" applyNumberFormat="1" applyFon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335B-0EFA-400F-84A2-608F32CFE3DB}">
  <dimension ref="A1:T43"/>
  <sheetViews>
    <sheetView tabSelected="1" workbookViewId="0">
      <selection activeCell="R1" sqref="R1"/>
    </sheetView>
  </sheetViews>
  <sheetFormatPr defaultRowHeight="14.25" x14ac:dyDescent="0.45"/>
  <cols>
    <col min="2" max="2" width="12.796875" customWidth="1"/>
    <col min="3" max="3" width="10.73046875" bestFit="1" customWidth="1"/>
    <col min="4" max="4" width="12.86328125" customWidth="1"/>
    <col min="5" max="5" width="23.73046875" customWidth="1"/>
    <col min="6" max="7" width="10.59765625" customWidth="1"/>
    <col min="9" max="9" width="16.1328125" customWidth="1"/>
    <col min="10" max="10" width="22.265625" customWidth="1"/>
    <col min="11" max="11" width="22" customWidth="1"/>
    <col min="12" max="12" width="3.86328125" customWidth="1"/>
    <col min="13" max="13" width="3.73046875" customWidth="1"/>
    <col min="17" max="17" width="4.59765625" customWidth="1"/>
    <col min="18" max="19" width="12.73046875" customWidth="1"/>
  </cols>
  <sheetData>
    <row r="1" spans="1:20" x14ac:dyDescent="0.45">
      <c r="A1" s="2" t="s">
        <v>6</v>
      </c>
      <c r="B1" s="2" t="s">
        <v>31</v>
      </c>
      <c r="C1" s="6" t="s">
        <v>1</v>
      </c>
      <c r="E1" s="2"/>
      <c r="O1" s="2" t="s">
        <v>1</v>
      </c>
      <c r="R1" s="2" t="s">
        <v>38</v>
      </c>
      <c r="S1" s="2" t="s">
        <v>37</v>
      </c>
      <c r="T1" s="2" t="s">
        <v>0</v>
      </c>
    </row>
    <row r="2" spans="1:20" x14ac:dyDescent="0.45">
      <c r="B2" s="2"/>
      <c r="C2" s="6" t="s">
        <v>2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0</v>
      </c>
      <c r="I2" s="2" t="s">
        <v>11</v>
      </c>
      <c r="J2" s="2" t="s">
        <v>12</v>
      </c>
      <c r="K2" s="2" t="s">
        <v>32</v>
      </c>
      <c r="O2" s="2" t="s">
        <v>13</v>
      </c>
      <c r="P2" s="2" t="s">
        <v>0</v>
      </c>
    </row>
    <row r="3" spans="1:20" x14ac:dyDescent="0.45">
      <c r="A3">
        <v>1</v>
      </c>
      <c r="B3" s="1">
        <v>44830</v>
      </c>
      <c r="C3" s="7">
        <f t="shared" ref="C3:C8" si="0">$B3+3</f>
        <v>44833</v>
      </c>
      <c r="D3" s="8" t="s">
        <v>15</v>
      </c>
      <c r="E3" s="8" t="s">
        <v>16</v>
      </c>
      <c r="F3" s="9">
        <v>0.54166666666666663</v>
      </c>
      <c r="G3" s="9">
        <v>0.70833333333333337</v>
      </c>
      <c r="H3" s="9">
        <f>G3-F3</f>
        <v>0.16666666666666674</v>
      </c>
      <c r="I3" t="s">
        <v>19</v>
      </c>
      <c r="N3" t="s">
        <v>15</v>
      </c>
      <c r="O3">
        <f>COUNTIF($D$3:$D$36,N3)</f>
        <v>10</v>
      </c>
      <c r="P3" s="5">
        <f>SUMIF($D$3:$D$36,N3,$H$3:$H$36)</f>
        <v>1.4166666666666674</v>
      </c>
      <c r="R3" t="s">
        <v>2</v>
      </c>
      <c r="S3" t="s">
        <v>3</v>
      </c>
      <c r="T3" s="5">
        <f>SUM(H3:H14)+SUM(H17:H23)</f>
        <v>2.5000000000000004</v>
      </c>
    </row>
    <row r="4" spans="1:20" x14ac:dyDescent="0.45">
      <c r="A4">
        <v>2</v>
      </c>
      <c r="B4" s="1">
        <f>B3+7</f>
        <v>44837</v>
      </c>
      <c r="C4" s="1">
        <f t="shared" si="0"/>
        <v>44840</v>
      </c>
      <c r="D4" t="s">
        <v>14</v>
      </c>
      <c r="H4" s="3">
        <v>0.125</v>
      </c>
      <c r="N4" t="s">
        <v>14</v>
      </c>
      <c r="O4">
        <f>COUNTIF($D$3:$D$36,N4)</f>
        <v>19</v>
      </c>
      <c r="P4" s="5">
        <f>SUMIF($D$3:$D$36,N4,$H$3:$H$36)</f>
        <v>2.3333333333333335</v>
      </c>
      <c r="R4" t="s">
        <v>4</v>
      </c>
      <c r="S4" t="s">
        <v>5</v>
      </c>
      <c r="T4" s="5">
        <f>SUM(H25:H29)+SUM(H32:H36)</f>
        <v>1.2500000000000004</v>
      </c>
    </row>
    <row r="5" spans="1:20" x14ac:dyDescent="0.45">
      <c r="A5">
        <v>3</v>
      </c>
      <c r="B5" s="1">
        <f t="shared" ref="B5:B14" si="1">B4+7</f>
        <v>44844</v>
      </c>
      <c r="C5" s="1">
        <f t="shared" si="0"/>
        <v>44847</v>
      </c>
      <c r="D5" t="s">
        <v>14</v>
      </c>
      <c r="H5" s="3">
        <v>0.125</v>
      </c>
      <c r="O5" s="2">
        <f>SUM(O3:O4)</f>
        <v>29</v>
      </c>
      <c r="P5" s="4">
        <f>SUM(P3:P4)</f>
        <v>3.7500000000000009</v>
      </c>
      <c r="T5" s="4">
        <f>SUM(T3:T4)</f>
        <v>3.7500000000000009</v>
      </c>
    </row>
    <row r="6" spans="1:20" x14ac:dyDescent="0.45">
      <c r="A6">
        <v>4</v>
      </c>
      <c r="B6" s="1">
        <f t="shared" si="1"/>
        <v>44851</v>
      </c>
      <c r="C6" s="1">
        <f t="shared" si="0"/>
        <v>44854</v>
      </c>
      <c r="D6" t="s">
        <v>14</v>
      </c>
      <c r="H6" s="3">
        <v>0.125</v>
      </c>
    </row>
    <row r="7" spans="1:20" x14ac:dyDescent="0.45">
      <c r="A7">
        <v>5</v>
      </c>
      <c r="B7" s="1">
        <f t="shared" si="1"/>
        <v>44858</v>
      </c>
      <c r="C7" s="7">
        <f t="shared" si="0"/>
        <v>44861</v>
      </c>
      <c r="D7" s="8" t="s">
        <v>15</v>
      </c>
      <c r="E7" s="8" t="s">
        <v>16</v>
      </c>
      <c r="F7" s="9">
        <v>0.54166666666666663</v>
      </c>
      <c r="G7" s="9">
        <v>0.70833333333333337</v>
      </c>
      <c r="H7" s="9">
        <f>G7-F7</f>
        <v>0.16666666666666674</v>
      </c>
    </row>
    <row r="8" spans="1:20" x14ac:dyDescent="0.45">
      <c r="A8">
        <v>6</v>
      </c>
      <c r="B8" s="1">
        <f t="shared" si="1"/>
        <v>44865</v>
      </c>
      <c r="C8" s="1">
        <f t="shared" si="0"/>
        <v>44868</v>
      </c>
      <c r="D8" t="s">
        <v>14</v>
      </c>
      <c r="H8" s="3">
        <v>0.125</v>
      </c>
      <c r="J8" t="s">
        <v>20</v>
      </c>
    </row>
    <row r="9" spans="1:20" x14ac:dyDescent="0.45">
      <c r="A9">
        <v>7</v>
      </c>
      <c r="B9" s="1">
        <f t="shared" si="1"/>
        <v>44872</v>
      </c>
      <c r="C9" s="1">
        <f t="shared" ref="C9:C14" si="2">$B9+3</f>
        <v>44875</v>
      </c>
      <c r="D9" t="s">
        <v>14</v>
      </c>
      <c r="H9" s="3">
        <v>0.125</v>
      </c>
    </row>
    <row r="10" spans="1:20" x14ac:dyDescent="0.45">
      <c r="A10">
        <v>8</v>
      </c>
      <c r="B10" s="1">
        <f t="shared" si="1"/>
        <v>44879</v>
      </c>
      <c r="C10" s="1">
        <f t="shared" si="2"/>
        <v>44882</v>
      </c>
      <c r="D10" t="s">
        <v>14</v>
      </c>
      <c r="H10" s="3">
        <v>0.125</v>
      </c>
    </row>
    <row r="11" spans="1:20" x14ac:dyDescent="0.45">
      <c r="A11">
        <v>9</v>
      </c>
      <c r="B11" s="1">
        <f t="shared" si="1"/>
        <v>44886</v>
      </c>
      <c r="C11" s="7">
        <f t="shared" si="2"/>
        <v>44889</v>
      </c>
      <c r="D11" s="8" t="s">
        <v>15</v>
      </c>
      <c r="E11" s="8" t="s">
        <v>16</v>
      </c>
      <c r="F11" s="9">
        <v>0.54166666666666663</v>
      </c>
      <c r="G11" s="9">
        <v>0.70833333333333337</v>
      </c>
      <c r="H11" s="9">
        <f>G11-F11</f>
        <v>0.16666666666666674</v>
      </c>
    </row>
    <row r="12" spans="1:20" x14ac:dyDescent="0.45">
      <c r="A12">
        <v>10</v>
      </c>
      <c r="B12" s="1">
        <f t="shared" si="1"/>
        <v>44893</v>
      </c>
      <c r="C12" s="1">
        <f t="shared" si="2"/>
        <v>44896</v>
      </c>
      <c r="D12" t="s">
        <v>14</v>
      </c>
      <c r="H12" s="3">
        <v>0.125</v>
      </c>
    </row>
    <row r="13" spans="1:20" x14ac:dyDescent="0.45">
      <c r="A13">
        <v>11</v>
      </c>
      <c r="B13" s="1">
        <f t="shared" si="1"/>
        <v>44900</v>
      </c>
      <c r="C13" s="1">
        <f t="shared" si="2"/>
        <v>44903</v>
      </c>
      <c r="D13" t="s">
        <v>14</v>
      </c>
      <c r="H13" s="3">
        <v>0.125</v>
      </c>
    </row>
    <row r="14" spans="1:20" x14ac:dyDescent="0.45">
      <c r="A14">
        <v>12</v>
      </c>
      <c r="B14" s="1">
        <f t="shared" si="1"/>
        <v>44907</v>
      </c>
      <c r="C14" s="7">
        <f t="shared" si="2"/>
        <v>44910</v>
      </c>
      <c r="D14" s="8" t="s">
        <v>15</v>
      </c>
      <c r="E14" s="8" t="s">
        <v>16</v>
      </c>
      <c r="F14" s="9">
        <v>0.54166666666666663</v>
      </c>
      <c r="G14" s="9">
        <v>0.625</v>
      </c>
      <c r="H14" s="9">
        <f>G14-F14</f>
        <v>8.333333333333337E-2</v>
      </c>
      <c r="J14" s="11" t="s">
        <v>21</v>
      </c>
      <c r="K14" s="12" t="s">
        <v>36</v>
      </c>
    </row>
    <row r="15" spans="1:20" x14ac:dyDescent="0.45">
      <c r="B15" s="1"/>
      <c r="C15" s="2" t="s">
        <v>17</v>
      </c>
      <c r="H15" s="4">
        <f>SUM(H3:H14)</f>
        <v>1.5833333333333335</v>
      </c>
      <c r="I15" s="2"/>
    </row>
    <row r="17" spans="1:11" x14ac:dyDescent="0.45">
      <c r="A17">
        <v>13</v>
      </c>
      <c r="B17" s="1">
        <v>44935</v>
      </c>
      <c r="C17" s="7">
        <f t="shared" ref="C17:C22" si="3">$B17+3</f>
        <v>44938</v>
      </c>
      <c r="D17" s="8" t="s">
        <v>15</v>
      </c>
      <c r="E17" s="8" t="s">
        <v>16</v>
      </c>
      <c r="F17" s="9">
        <v>0.54166666666666663</v>
      </c>
      <c r="G17" s="9">
        <v>0.70833333333333337</v>
      </c>
      <c r="H17" s="9">
        <f>G17-F17</f>
        <v>0.16666666666666674</v>
      </c>
    </row>
    <row r="18" spans="1:11" x14ac:dyDescent="0.45">
      <c r="A18">
        <v>14</v>
      </c>
      <c r="B18" s="1">
        <f>B17+7</f>
        <v>44942</v>
      </c>
      <c r="C18" s="1">
        <f t="shared" si="3"/>
        <v>44945</v>
      </c>
      <c r="D18" t="s">
        <v>14</v>
      </c>
      <c r="H18" s="3">
        <v>0.125</v>
      </c>
    </row>
    <row r="19" spans="1:11" x14ac:dyDescent="0.45">
      <c r="A19">
        <v>15</v>
      </c>
      <c r="B19" s="1">
        <f t="shared" ref="B19:B29" si="4">B18+7</f>
        <v>44949</v>
      </c>
      <c r="C19" s="1">
        <f t="shared" si="3"/>
        <v>44952</v>
      </c>
      <c r="D19" t="s">
        <v>14</v>
      </c>
      <c r="H19" s="3">
        <v>0.125</v>
      </c>
    </row>
    <row r="20" spans="1:11" x14ac:dyDescent="0.45">
      <c r="A20">
        <v>16</v>
      </c>
      <c r="B20" s="1">
        <f t="shared" si="4"/>
        <v>44956</v>
      </c>
      <c r="C20" s="1">
        <f t="shared" si="3"/>
        <v>44959</v>
      </c>
      <c r="D20" t="s">
        <v>14</v>
      </c>
      <c r="H20" s="3">
        <v>0.125</v>
      </c>
      <c r="J20" t="s">
        <v>22</v>
      </c>
    </row>
    <row r="21" spans="1:11" x14ac:dyDescent="0.45">
      <c r="A21">
        <v>17</v>
      </c>
      <c r="B21" s="1">
        <f t="shared" si="4"/>
        <v>44963</v>
      </c>
      <c r="C21" s="7">
        <f t="shared" si="3"/>
        <v>44966</v>
      </c>
      <c r="D21" s="8" t="s">
        <v>15</v>
      </c>
      <c r="E21" s="8" t="s">
        <v>16</v>
      </c>
      <c r="F21" s="9">
        <v>0.54166666666666663</v>
      </c>
      <c r="G21" s="9">
        <v>0.70833333333333337</v>
      </c>
      <c r="H21" s="9">
        <f>G21-F21</f>
        <v>0.16666666666666674</v>
      </c>
    </row>
    <row r="22" spans="1:11" x14ac:dyDescent="0.45">
      <c r="A22">
        <v>18</v>
      </c>
      <c r="B22" s="1">
        <f t="shared" si="4"/>
        <v>44970</v>
      </c>
      <c r="C22" s="1">
        <f t="shared" si="3"/>
        <v>44973</v>
      </c>
      <c r="D22" t="s">
        <v>14</v>
      </c>
      <c r="H22" s="3">
        <v>0.125</v>
      </c>
    </row>
    <row r="23" spans="1:11" x14ac:dyDescent="0.45">
      <c r="A23">
        <v>19</v>
      </c>
      <c r="B23" s="1">
        <f t="shared" si="4"/>
        <v>44977</v>
      </c>
      <c r="C23" s="1">
        <f t="shared" ref="C23:C29" si="5">$B23+3</f>
        <v>44980</v>
      </c>
      <c r="D23" t="s">
        <v>14</v>
      </c>
      <c r="H23" s="3">
        <v>8.3333333333333329E-2</v>
      </c>
      <c r="I23" t="s">
        <v>23</v>
      </c>
      <c r="J23" s="11" t="s">
        <v>24</v>
      </c>
      <c r="K23" s="11" t="s">
        <v>33</v>
      </c>
    </row>
    <row r="24" spans="1:11" x14ac:dyDescent="0.45">
      <c r="B24" s="1"/>
      <c r="C24" s="10" t="s">
        <v>4</v>
      </c>
    </row>
    <row r="25" spans="1:11" x14ac:dyDescent="0.45">
      <c r="A25">
        <v>20</v>
      </c>
      <c r="B25" s="1">
        <f>B23+7</f>
        <v>44984</v>
      </c>
      <c r="C25" s="1">
        <f t="shared" si="5"/>
        <v>44987</v>
      </c>
      <c r="D25" t="s">
        <v>14</v>
      </c>
      <c r="H25" s="3">
        <f>H21</f>
        <v>0.16666666666666674</v>
      </c>
      <c r="I25" t="s">
        <v>25</v>
      </c>
    </row>
    <row r="26" spans="1:11" x14ac:dyDescent="0.45">
      <c r="A26">
        <v>21</v>
      </c>
      <c r="B26" s="1">
        <f t="shared" si="4"/>
        <v>44991</v>
      </c>
      <c r="C26" s="7">
        <f t="shared" si="5"/>
        <v>44994</v>
      </c>
      <c r="D26" s="8" t="s">
        <v>15</v>
      </c>
      <c r="E26" s="8" t="s">
        <v>16</v>
      </c>
      <c r="F26" s="9">
        <v>0.54166666666666663</v>
      </c>
      <c r="G26" s="9">
        <v>0.70833333333333337</v>
      </c>
      <c r="H26" s="9">
        <f>G26-F26</f>
        <v>0.16666666666666674</v>
      </c>
    </row>
    <row r="27" spans="1:11" x14ac:dyDescent="0.45">
      <c r="A27">
        <v>22</v>
      </c>
      <c r="B27" s="1">
        <f t="shared" si="4"/>
        <v>44998</v>
      </c>
      <c r="C27" s="1">
        <f t="shared" si="5"/>
        <v>45001</v>
      </c>
      <c r="D27" t="s">
        <v>14</v>
      </c>
      <c r="H27" s="3">
        <v>0.125</v>
      </c>
    </row>
    <row r="28" spans="1:11" x14ac:dyDescent="0.45">
      <c r="A28">
        <v>23</v>
      </c>
      <c r="B28" s="1">
        <f t="shared" si="4"/>
        <v>45005</v>
      </c>
      <c r="C28" s="1">
        <f t="shared" si="5"/>
        <v>45008</v>
      </c>
      <c r="D28" t="s">
        <v>14</v>
      </c>
      <c r="H28" s="3">
        <v>0.125</v>
      </c>
      <c r="J28" t="s">
        <v>26</v>
      </c>
    </row>
    <row r="29" spans="1:11" x14ac:dyDescent="0.45">
      <c r="A29">
        <v>24</v>
      </c>
      <c r="B29" s="1">
        <f t="shared" si="4"/>
        <v>45012</v>
      </c>
      <c r="C29" s="7">
        <f t="shared" si="5"/>
        <v>45015</v>
      </c>
      <c r="D29" s="8" t="s">
        <v>15</v>
      </c>
      <c r="E29" s="8" t="s">
        <v>16</v>
      </c>
      <c r="F29" s="9">
        <v>0.54166666666666663</v>
      </c>
      <c r="G29" s="9">
        <v>0.625</v>
      </c>
      <c r="H29" s="9">
        <f>G29-F29</f>
        <v>8.333333333333337E-2</v>
      </c>
    </row>
    <row r="30" spans="1:11" x14ac:dyDescent="0.45">
      <c r="B30" s="1"/>
      <c r="C30" s="2" t="s">
        <v>17</v>
      </c>
      <c r="H30" s="4">
        <f>SUM(H17:H29)</f>
        <v>1.5833333333333335</v>
      </c>
      <c r="I30" s="2"/>
    </row>
    <row r="32" spans="1:11" x14ac:dyDescent="0.45">
      <c r="A32">
        <v>25</v>
      </c>
      <c r="B32" s="1">
        <v>44675</v>
      </c>
      <c r="C32" s="1">
        <f>$B32+3</f>
        <v>44678</v>
      </c>
      <c r="D32" t="s">
        <v>14</v>
      </c>
      <c r="H32" s="3">
        <v>0.125</v>
      </c>
      <c r="J32" t="s">
        <v>27</v>
      </c>
    </row>
    <row r="33" spans="1:11" x14ac:dyDescent="0.45">
      <c r="A33">
        <v>26</v>
      </c>
      <c r="B33" s="1">
        <f t="shared" ref="B33:B36" si="6">B32+7</f>
        <v>44682</v>
      </c>
      <c r="C33" s="7">
        <f>$B33+3</f>
        <v>44685</v>
      </c>
      <c r="D33" s="8" t="s">
        <v>15</v>
      </c>
      <c r="E33" s="8" t="s">
        <v>16</v>
      </c>
      <c r="F33" s="9">
        <v>0.54166666666666663</v>
      </c>
      <c r="G33" s="9">
        <v>0.70833333333333337</v>
      </c>
      <c r="H33" s="9">
        <f>G33-F33</f>
        <v>0.16666666666666674</v>
      </c>
      <c r="J33" s="11" t="s">
        <v>28</v>
      </c>
      <c r="K33" s="11" t="s">
        <v>34</v>
      </c>
    </row>
    <row r="34" spans="1:11" x14ac:dyDescent="0.45">
      <c r="A34">
        <v>27</v>
      </c>
      <c r="B34" s="1">
        <f t="shared" si="6"/>
        <v>44689</v>
      </c>
      <c r="C34" s="1">
        <f>$B34+3</f>
        <v>44692</v>
      </c>
      <c r="D34" t="s">
        <v>14</v>
      </c>
      <c r="H34" s="3">
        <v>0.125</v>
      </c>
    </row>
    <row r="35" spans="1:11" x14ac:dyDescent="0.45">
      <c r="A35">
        <v>28</v>
      </c>
      <c r="B35" s="1">
        <f t="shared" si="6"/>
        <v>44696</v>
      </c>
      <c r="C35" s="1">
        <f>$B35+3</f>
        <v>44699</v>
      </c>
      <c r="D35" t="s">
        <v>14</v>
      </c>
      <c r="H35" s="3">
        <v>8.3333333333333329E-2</v>
      </c>
    </row>
    <row r="36" spans="1:11" x14ac:dyDescent="0.45">
      <c r="A36">
        <v>29</v>
      </c>
      <c r="B36" s="1">
        <f t="shared" si="6"/>
        <v>44703</v>
      </c>
      <c r="C36" s="7">
        <f>$B36+3</f>
        <v>44706</v>
      </c>
      <c r="D36" s="8" t="s">
        <v>15</v>
      </c>
      <c r="E36" s="8" t="s">
        <v>16</v>
      </c>
      <c r="F36" s="9">
        <v>0.54166666666666663</v>
      </c>
      <c r="G36" s="9">
        <v>0.625</v>
      </c>
      <c r="H36" s="9">
        <f>G36-F36</f>
        <v>8.333333333333337E-2</v>
      </c>
      <c r="I36" t="s">
        <v>29</v>
      </c>
      <c r="J36" s="11" t="s">
        <v>30</v>
      </c>
      <c r="K36" s="11" t="s">
        <v>35</v>
      </c>
    </row>
    <row r="37" spans="1:11" x14ac:dyDescent="0.45">
      <c r="B37" s="1"/>
      <c r="C37" s="2" t="s">
        <v>17</v>
      </c>
      <c r="H37" s="4">
        <f>SUM(H32:H36)</f>
        <v>0.58333333333333348</v>
      </c>
      <c r="I37" s="2"/>
    </row>
    <row r="38" spans="1:11" x14ac:dyDescent="0.45">
      <c r="B38" s="1"/>
      <c r="C38" s="1"/>
    </row>
    <row r="39" spans="1:11" x14ac:dyDescent="0.45">
      <c r="B39" s="1"/>
      <c r="C39" s="2" t="s">
        <v>18</v>
      </c>
      <c r="H39" s="4">
        <f>H15+H30+H37</f>
        <v>3.7500000000000004</v>
      </c>
      <c r="I39" s="2"/>
    </row>
    <row r="40" spans="1:11" x14ac:dyDescent="0.45">
      <c r="B40" s="1"/>
      <c r="C40" s="1"/>
    </row>
    <row r="41" spans="1:11" x14ac:dyDescent="0.45">
      <c r="B41" s="1"/>
      <c r="C41" s="1"/>
    </row>
    <row r="42" spans="1:11" x14ac:dyDescent="0.45">
      <c r="B42" s="1"/>
      <c r="C42" s="1"/>
    </row>
    <row r="43" spans="1:11" x14ac:dyDescent="0.45">
      <c r="B4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Cohort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Scott</dc:creator>
  <cp:keywords/>
  <dc:description/>
  <cp:lastModifiedBy>Muntaha Nafisa</cp:lastModifiedBy>
  <cp:revision/>
  <dcterms:created xsi:type="dcterms:W3CDTF">2022-06-22T12:41:14Z</dcterms:created>
  <dcterms:modified xsi:type="dcterms:W3CDTF">2022-10-12T10:53:45Z</dcterms:modified>
  <cp:category/>
  <cp:contentStatus/>
</cp:coreProperties>
</file>