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2.xml" ContentType="application/vnd.openxmlformats-officedocument.drawingml.chartshapes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3.xml" ContentType="application/vnd.openxmlformats-officedocument.drawingml.chartshapes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4.xml" ContentType="application/vnd.openxmlformats-officedocument.drawingml.chartshapes+xml"/>
  <Override PartName="/xl/drawings/drawing5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owtsd-my.sharepoint.com/personal/2300932_student_uwtsd_ac_uk/Documents/"/>
    </mc:Choice>
  </mc:AlternateContent>
  <xr:revisionPtr revIDLastSave="126" documentId="8_{BA321B09-419C-48C4-9571-7A346980C877}" xr6:coauthVersionLast="47" xr6:coauthVersionMax="47" xr10:uidLastSave="{9F0F8B3A-5CF5-4DC4-B726-D977CF29D5C4}"/>
  <bookViews>
    <workbookView xWindow="-108" yWindow="-108" windowWidth="23256" windowHeight="12456" xr2:uid="{00000000-000D-0000-FFFF-FFFF00000000}"/>
  </bookViews>
  <sheets>
    <sheet name="Camshaft data" sheetId="1" r:id="rId1"/>
    <sheet name="Flow bench test" sheetId="16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3" i="16" l="1"/>
  <c r="E33" i="16"/>
  <c r="F33" i="16"/>
  <c r="G33" i="16"/>
  <c r="H33" i="16"/>
  <c r="I33" i="16"/>
  <c r="J33" i="16"/>
  <c r="J34" i="16" s="1"/>
  <c r="J36" i="16" s="1"/>
  <c r="K33" i="16"/>
  <c r="D34" i="16"/>
  <c r="E34" i="16"/>
  <c r="F34" i="16"/>
  <c r="G34" i="16"/>
  <c r="H34" i="16"/>
  <c r="I34" i="16"/>
  <c r="K34" i="16"/>
  <c r="D36" i="16"/>
  <c r="E36" i="16"/>
  <c r="F36" i="16"/>
  <c r="G36" i="16"/>
  <c r="H36" i="16"/>
  <c r="I36" i="16"/>
  <c r="K36" i="16"/>
  <c r="D46" i="16"/>
  <c r="D47" i="16" s="1"/>
  <c r="D49" i="16" s="1"/>
  <c r="E46" i="16"/>
  <c r="F46" i="16"/>
  <c r="F47" i="16" s="1"/>
  <c r="F49" i="16" s="1"/>
  <c r="G46" i="16"/>
  <c r="G47" i="16" s="1"/>
  <c r="G49" i="16" s="1"/>
  <c r="H46" i="16"/>
  <c r="I46" i="16"/>
  <c r="J46" i="16"/>
  <c r="J47" i="16" s="1"/>
  <c r="J49" i="16" s="1"/>
  <c r="K46" i="16"/>
  <c r="L46" i="16"/>
  <c r="E47" i="16"/>
  <c r="H47" i="16"/>
  <c r="I47" i="16"/>
  <c r="I49" i="16" s="1"/>
  <c r="K47" i="16"/>
  <c r="L47" i="16"/>
  <c r="E49" i="16"/>
  <c r="H49" i="16"/>
  <c r="K49" i="16"/>
  <c r="L49" i="16"/>
  <c r="C10" i="1" a="1"/>
  <c r="C10" i="1" s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3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61" i="1"/>
  <c r="K362" i="1"/>
  <c r="K363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" i="1"/>
  <c r="E8" i="1"/>
  <c r="E6" i="1"/>
  <c r="E5" i="1"/>
  <c r="E4" i="1"/>
  <c r="C9" i="1" l="1"/>
  <c r="E9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tc={EBB6FA6A-D624-4705-9CC7-720EC631EA51}</author>
  </authors>
  <commentList>
    <comment ref="J15" authorId="0" shapeId="0" xr:uid="{EBB6FA6A-D624-4705-9CC7-720EC631EA51}">
      <text>
        <t>[Threaded comment]
Your version of Excel allows you to read this threaded comment; however, any edits to it will get removed if the file is opened in a newer version of Excel. Learn more: https://go.microsoft.com/fwlink/?linkid=870924
Comment:
    0.785(DH2 –DS2)</t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<sst xmlns="http://schemas.openxmlformats.org/spreadsheetml/2006/main" count="159" uniqueCount="86">
  <si>
    <t>Engine Cycle Simulation Software</t>
  </si>
  <si>
    <t>Crank Angle</t>
  </si>
  <si>
    <t>Piston Position</t>
  </si>
  <si>
    <t>Piston Velocity</t>
  </si>
  <si>
    <t>Piston Accn</t>
  </si>
  <si>
    <t>Volume (CC)</t>
  </si>
  <si>
    <t>mm</t>
  </si>
  <si>
    <t>mm/deg</t>
  </si>
  <si>
    <t>mm/deg/deg</t>
  </si>
  <si>
    <t>m/s</t>
  </si>
  <si>
    <t>Comp Ratio</t>
  </si>
  <si>
    <t>SI Units</t>
  </si>
  <si>
    <t>Bore</t>
  </si>
  <si>
    <t>m</t>
  </si>
  <si>
    <t>Stroke</t>
  </si>
  <si>
    <t>Clearance Vol</t>
  </si>
  <si>
    <t>cc</t>
  </si>
  <si>
    <t>m^3</t>
  </si>
  <si>
    <t>Cylinders</t>
  </si>
  <si>
    <t>Con Rod Length</t>
  </si>
  <si>
    <t>Capacity</t>
  </si>
  <si>
    <t>Mean Piston Spd</t>
  </si>
  <si>
    <t>RPM</t>
  </si>
  <si>
    <t>cm</t>
  </si>
  <si>
    <t>Best intake runner lengths:</t>
  </si>
  <si>
    <t>Intake valve dia./bore ratio:</t>
  </si>
  <si>
    <t>l/min</t>
  </si>
  <si>
    <t>Speed for peak power:</t>
  </si>
  <si>
    <t>Exhaust valve dia./bore ratio:</t>
  </si>
  <si>
    <t>Exhaust/Intake flow ratio:</t>
  </si>
  <si>
    <t>Estimated KW/Cylinder:</t>
  </si>
  <si>
    <t>l/s</t>
  </si>
  <si>
    <t>Maximum Flow</t>
  </si>
  <si>
    <t>Average Flow</t>
  </si>
  <si>
    <t>/</t>
  </si>
  <si>
    <t>Test Flow (l/s/sq cm)</t>
  </si>
  <si>
    <t>Test Flow (l/s) (7-8)</t>
  </si>
  <si>
    <t>Leakage (l/s)</t>
  </si>
  <si>
    <t>Raw Test Flow l/s (6. xF.)</t>
  </si>
  <si>
    <t>Flow Scale (5./100)</t>
  </si>
  <si>
    <t>Flow Scale Reading (%)</t>
  </si>
  <si>
    <t>Flow Range (1-6)</t>
  </si>
  <si>
    <t>Valve Lift (B)</t>
  </si>
  <si>
    <t>Test Pressure</t>
  </si>
  <si>
    <t>Test Number</t>
  </si>
  <si>
    <t>Exhaust Valve Test Data</t>
  </si>
  <si>
    <t>Raw Test Flow l/s (6. x E)</t>
  </si>
  <si>
    <t>Valve Lift (A)</t>
  </si>
  <si>
    <t>Intake Valve Test Data</t>
  </si>
  <si>
    <t>F. Exhaust</t>
  </si>
  <si>
    <t>E. Intake</t>
  </si>
  <si>
    <t>Range</t>
  </si>
  <si>
    <t>B. Exhaust Valve Lift (mm)</t>
  </si>
  <si>
    <t>A. Intake Valve Lift (mm)</t>
  </si>
  <si>
    <t>Valve Lift/Diameter (L/D) Ratio</t>
  </si>
  <si>
    <t>litres/sec</t>
  </si>
  <si>
    <t>sq.cm</t>
  </si>
  <si>
    <t>Exhaust Valve</t>
  </si>
  <si>
    <t>Intake Valve</t>
  </si>
  <si>
    <t>Seat Width</t>
  </si>
  <si>
    <t>Leakage</t>
  </si>
  <si>
    <t>Effective Area</t>
  </si>
  <si>
    <t>Lift Increments</t>
  </si>
  <si>
    <t>Stem</t>
  </si>
  <si>
    <t>Diameter</t>
  </si>
  <si>
    <t>Test Setup Data</t>
  </si>
  <si>
    <t>Head Porter</t>
  </si>
  <si>
    <t>Test Operator:</t>
  </si>
  <si>
    <t>Cylinder Bore:</t>
  </si>
  <si>
    <t>Runner Length</t>
  </si>
  <si>
    <t>Intake Manifold:</t>
  </si>
  <si>
    <t>Degrees</t>
  </si>
  <si>
    <t>Exhaust Seat Angle</t>
  </si>
  <si>
    <t>Exhaust Valve:</t>
  </si>
  <si>
    <t>Port Length</t>
  </si>
  <si>
    <t>Radiused Inlet:</t>
  </si>
  <si>
    <t>Port Volume</t>
  </si>
  <si>
    <t>Intake Port:</t>
  </si>
  <si>
    <t>Valve Seat Angle</t>
  </si>
  <si>
    <t>Intake Valve:</t>
  </si>
  <si>
    <t>Serial Number</t>
  </si>
  <si>
    <t>2000cc Duratec</t>
  </si>
  <si>
    <t>Head Description:</t>
  </si>
  <si>
    <t>Flow Bench Testing</t>
  </si>
  <si>
    <t>Test Description:</t>
  </si>
  <si>
    <t>SuperFlow SF-110 Test Data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</si>
</sst>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[$-F800]dddd\,\ mmmm\ dd\,\ yyyy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i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sz val="10"/>
      <color theme="1"/>
      <name val="Arial"/>
      <family val="2"/>
    </font>
    <font>
      <sz val="10"/>
      <color theme="0" tint="-0.14999847407452621"/>
      <name val="Arial"/>
      <family val="2"/>
    </font>
    <font>
      <sz val="11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1"/>
        <bgColor indexed="64"/>
      </patternFill>
    </fill>
  </fills>
  <borders count="5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50">
    <xf numFmtId="0" fontId="0" fillId="0" borderId="0" xfId="0"/>
    <xf numFmtId="0" fontId="1" fillId="0" borderId="1" xfId="1" applyBorder="1"/>
    <xf numFmtId="0" fontId="1" fillId="0" borderId="4" xfId="1" applyBorder="1"/>
    <xf numFmtId="0" fontId="1" fillId="0" borderId="6" xfId="1" applyBorder="1"/>
    <xf numFmtId="0" fontId="1" fillId="0" borderId="7" xfId="1" applyBorder="1"/>
    <xf numFmtId="0" fontId="0" fillId="0" borderId="10" xfId="0" applyBorder="1"/>
    <xf numFmtId="0" fontId="1" fillId="0" borderId="11" xfId="1" applyBorder="1"/>
    <xf numFmtId="0" fontId="1" fillId="0" borderId="12" xfId="1" applyBorder="1"/>
    <xf numFmtId="0" fontId="0" fillId="0" borderId="3" xfId="0" applyBorder="1"/>
    <xf numFmtId="0" fontId="0" fillId="0" borderId="6" xfId="0" applyBorder="1"/>
    <xf numFmtId="0" fontId="0" fillId="0" borderId="9" xfId="0" applyBorder="1"/>
    <xf numFmtId="0" fontId="0" fillId="0" borderId="13" xfId="0" applyBorder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15" xfId="1" applyBorder="1"/>
    <xf numFmtId="0" fontId="0" fillId="0" borderId="1" xfId="0" applyBorder="1" applyAlignment="1">
      <alignment horizontal="center"/>
    </xf>
    <xf numFmtId="0" fontId="4" fillId="0" borderId="4" xfId="0" applyFont="1" applyBorder="1"/>
    <xf numFmtId="0" fontId="4" fillId="0" borderId="14" xfId="0" applyFont="1" applyBorder="1"/>
    <xf numFmtId="0" fontId="4" fillId="0" borderId="7" xfId="0" applyFont="1" applyBorder="1"/>
    <xf numFmtId="164" fontId="0" fillId="0" borderId="0" xfId="0" applyNumberFormat="1" applyAlignment="1">
      <alignment horizontal="center"/>
    </xf>
    <xf numFmtId="0" fontId="1" fillId="2" borderId="5" xfId="1" applyFill="1" applyBorder="1"/>
    <xf numFmtId="2" fontId="1" fillId="0" borderId="2" xfId="1" applyNumberFormat="1" applyBorder="1"/>
    <xf numFmtId="0" fontId="1" fillId="3" borderId="5" xfId="1" applyFill="1" applyBorder="1"/>
    <xf numFmtId="0" fontId="0" fillId="0" borderId="16" xfId="0" applyBorder="1"/>
    <xf numFmtId="0" fontId="1" fillId="0" borderId="14" xfId="1" applyBorder="1"/>
    <xf numFmtId="0" fontId="1" fillId="0" borderId="18" xfId="1" applyBorder="1"/>
    <xf numFmtId="0" fontId="5" fillId="0" borderId="1" xfId="0" applyFont="1" applyBorder="1"/>
    <xf numFmtId="2" fontId="0" fillId="0" borderId="2" xfId="0" applyNumberFormat="1" applyBorder="1"/>
    <xf numFmtId="2" fontId="1" fillId="0" borderId="17" xfId="1" applyNumberFormat="1" applyBorder="1"/>
    <xf numFmtId="11" fontId="2" fillId="0" borderId="0" xfId="0" applyNumberFormat="1" applyFont="1" applyAlignment="1">
      <alignment horizontal="center"/>
    </xf>
    <xf numFmtId="11" fontId="0" fillId="0" borderId="0" xfId="0" applyNumberFormat="1" applyAlignment="1">
      <alignment horizontal="center"/>
    </xf>
    <xf numFmtId="0" fontId="0" fillId="0" borderId="15" xfId="0" applyBorder="1"/>
    <xf numFmtId="0" fontId="6" fillId="0" borderId="0" xfId="1" applyFont="1"/>
    <xf numFmtId="0" fontId="1" fillId="0" borderId="0" xfId="1"/>
    <xf numFmtId="2" fontId="6" fillId="0" borderId="0" xfId="1" applyNumberFormat="1" applyFont="1"/>
    <xf numFmtId="11" fontId="6" fillId="0" borderId="0" xfId="1" applyNumberFormat="1" applyFont="1"/>
    <xf numFmtId="164" fontId="6" fillId="0" borderId="0" xfId="1" applyNumberFormat="1" applyFont="1"/>
    <xf numFmtId="2" fontId="6" fillId="0" borderId="0" xfId="1" applyNumberFormat="1" applyFont="1" applyAlignment="1">
      <alignment horizontal="center"/>
    </xf>
    <xf numFmtId="0" fontId="0" fillId="0" borderId="19" xfId="0" applyBorder="1"/>
    <xf numFmtId="0" fontId="1" fillId="4" borderId="8" xfId="1" applyFill="1" applyBorder="1"/>
    <xf numFmtId="0" fontId="0" fillId="3" borderId="0" xfId="0" applyFill="1"/>
    <xf numFmtId="0" fontId="8" fillId="3" borderId="0" xfId="0" applyFont="1" applyFill="1"/>
    <xf numFmtId="0" fontId="8" fillId="3" borderId="20" xfId="0" applyFont="1" applyFill="1" applyBorder="1"/>
    <xf numFmtId="0" fontId="8" fillId="3" borderId="0" xfId="0" applyFont="1" applyFill="1" applyAlignment="1">
      <alignment horizontal="right"/>
    </xf>
    <xf numFmtId="0" fontId="8" fillId="3" borderId="21" xfId="0" applyFont="1" applyFill="1" applyBorder="1"/>
    <xf numFmtId="0" fontId="2" fillId="3" borderId="0" xfId="0" applyFont="1" applyFill="1" applyAlignment="1">
      <alignment horizontal="right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8" fillId="6" borderId="8" xfId="0" applyFont="1" applyFill="1" applyBorder="1" applyAlignment="1">
      <alignment horizontal="center" vertical="center"/>
    </xf>
    <xf numFmtId="0" fontId="8" fillId="6" borderId="7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8" fillId="6" borderId="5" xfId="0" applyFont="1" applyFill="1" applyBorder="1" applyAlignment="1">
      <alignment horizontal="center" vertical="center"/>
    </xf>
    <xf numFmtId="0" fontId="8" fillId="6" borderId="4" xfId="0" applyFont="1" applyFill="1" applyBorder="1" applyAlignment="1">
      <alignment horizontal="center" vertical="center"/>
    </xf>
    <xf numFmtId="0" fontId="8" fillId="6" borderId="24" xfId="0" applyFont="1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8" fillId="6" borderId="12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8" fillId="6" borderId="13" xfId="0" applyFont="1" applyFill="1" applyBorder="1" applyAlignment="1">
      <alignment horizontal="center" vertical="center"/>
    </xf>
    <xf numFmtId="0" fontId="8" fillId="6" borderId="25" xfId="0" applyFont="1" applyFill="1" applyBorder="1" applyAlignment="1">
      <alignment horizontal="center" vertical="center"/>
    </xf>
    <xf numFmtId="0" fontId="8" fillId="6" borderId="26" xfId="0" applyFont="1" applyFill="1" applyBorder="1" applyAlignment="1">
      <alignment horizontal="center" vertical="center"/>
    </xf>
    <xf numFmtId="0" fontId="0" fillId="7" borderId="27" xfId="0" applyFill="1" applyBorder="1" applyAlignment="1">
      <alignment horizontal="center" vertical="center"/>
    </xf>
    <xf numFmtId="0" fontId="0" fillId="7" borderId="28" xfId="0" applyFill="1" applyBorder="1" applyAlignment="1">
      <alignment horizontal="center" vertical="center"/>
    </xf>
    <xf numFmtId="0" fontId="7" fillId="7" borderId="28" xfId="0" applyFont="1" applyFill="1" applyBorder="1" applyAlignment="1">
      <alignment horizontal="center" vertical="center"/>
    </xf>
    <xf numFmtId="0" fontId="0" fillId="7" borderId="29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2" fontId="0" fillId="0" borderId="5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3" borderId="10" xfId="0" applyFill="1" applyBorder="1"/>
    <xf numFmtId="0" fontId="0" fillId="3" borderId="30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6" borderId="31" xfId="0" applyFill="1" applyBorder="1" applyAlignment="1">
      <alignment horizontal="center" vertical="center"/>
    </xf>
    <xf numFmtId="0" fontId="0" fillId="6" borderId="32" xfId="0" applyFill="1" applyBorder="1"/>
    <xf numFmtId="0" fontId="0" fillId="3" borderId="12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6" borderId="33" xfId="0" applyFill="1" applyBorder="1" applyAlignment="1">
      <alignment horizontal="center" vertical="center"/>
    </xf>
    <xf numFmtId="0" fontId="0" fillId="6" borderId="10" xfId="0" applyFill="1" applyBorder="1"/>
    <xf numFmtId="0" fontId="0" fillId="6" borderId="11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8" fillId="6" borderId="27" xfId="0" applyFont="1" applyFill="1" applyBorder="1" applyAlignment="1">
      <alignment horizontal="center" vertical="center"/>
    </xf>
    <xf numFmtId="0" fontId="0" fillId="6" borderId="29" xfId="0" applyFill="1" applyBorder="1"/>
    <xf numFmtId="0" fontId="8" fillId="3" borderId="9" xfId="0" applyFont="1" applyFill="1" applyBorder="1"/>
    <xf numFmtId="0" fontId="0" fillId="0" borderId="8" xfId="0" applyBorder="1"/>
    <xf numFmtId="0" fontId="0" fillId="0" borderId="8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8" fillId="6" borderId="34" xfId="0" applyFont="1" applyFill="1" applyBorder="1" applyAlignment="1">
      <alignment horizontal="right"/>
    </xf>
    <xf numFmtId="0" fontId="8" fillId="0" borderId="13" xfId="0" applyFont="1" applyBorder="1"/>
    <xf numFmtId="0" fontId="8" fillId="0" borderId="5" xfId="0" applyFont="1" applyBorder="1"/>
    <xf numFmtId="0" fontId="8" fillId="6" borderId="0" xfId="0" applyFont="1" applyFill="1" applyAlignment="1">
      <alignment horizontal="right"/>
    </xf>
    <xf numFmtId="0" fontId="8" fillId="6" borderId="3" xfId="0" applyFont="1" applyFill="1" applyBorder="1"/>
    <xf numFmtId="0" fontId="8" fillId="6" borderId="2" xfId="0" applyFont="1" applyFill="1" applyBorder="1"/>
    <xf numFmtId="2" fontId="8" fillId="6" borderId="2" xfId="0" applyNumberFormat="1" applyFont="1" applyFill="1" applyBorder="1" applyAlignment="1">
      <alignment horizontal="center" vertical="center"/>
    </xf>
    <xf numFmtId="2" fontId="8" fillId="6" borderId="1" xfId="0" applyNumberFormat="1" applyFont="1" applyFill="1" applyBorder="1" applyAlignment="1">
      <alignment horizontal="center" vertical="center"/>
    </xf>
    <xf numFmtId="0" fontId="8" fillId="6" borderId="27" xfId="0" applyFont="1" applyFill="1" applyBorder="1" applyAlignment="1">
      <alignment horizontal="right"/>
    </xf>
    <xf numFmtId="0" fontId="8" fillId="6" borderId="31" xfId="0" applyFont="1" applyFill="1" applyBorder="1" applyAlignment="1">
      <alignment horizontal="center" vertical="center"/>
    </xf>
    <xf numFmtId="0" fontId="8" fillId="6" borderId="34" xfId="0" applyFont="1" applyFill="1" applyBorder="1" applyAlignment="1">
      <alignment horizontal="center" vertical="center"/>
    </xf>
    <xf numFmtId="0" fontId="8" fillId="6" borderId="33" xfId="0" applyFont="1" applyFill="1" applyBorder="1" applyAlignment="1">
      <alignment horizontal="center" vertical="center"/>
    </xf>
    <xf numFmtId="0" fontId="8" fillId="6" borderId="0" xfId="0" applyFont="1" applyFill="1" applyAlignment="1">
      <alignment horizontal="center" vertical="center"/>
    </xf>
    <xf numFmtId="0" fontId="0" fillId="3" borderId="33" xfId="0" applyFill="1" applyBorder="1"/>
    <xf numFmtId="0" fontId="0" fillId="7" borderId="27" xfId="0" applyFill="1" applyBorder="1"/>
    <xf numFmtId="0" fontId="0" fillId="7" borderId="28" xfId="0" applyFill="1" applyBorder="1"/>
    <xf numFmtId="0" fontId="7" fillId="7" borderId="28" xfId="0" applyFont="1" applyFill="1" applyBorder="1" applyAlignment="1">
      <alignment horizontal="center"/>
    </xf>
    <xf numFmtId="0" fontId="7" fillId="7" borderId="28" xfId="0" applyFont="1" applyFill="1" applyBorder="1"/>
    <xf numFmtId="0" fontId="0" fillId="7" borderId="29" xfId="0" applyFill="1" applyBorder="1"/>
    <xf numFmtId="0" fontId="0" fillId="0" borderId="22" xfId="0" applyBorder="1"/>
    <xf numFmtId="0" fontId="0" fillId="0" borderId="35" xfId="0" applyBorder="1"/>
    <xf numFmtId="0" fontId="0" fillId="0" borderId="36" xfId="0" applyBorder="1"/>
    <xf numFmtId="0" fontId="8" fillId="6" borderId="31" xfId="0" applyFont="1" applyFill="1" applyBorder="1" applyAlignment="1">
      <alignment horizontal="right"/>
    </xf>
    <xf numFmtId="0" fontId="8" fillId="6" borderId="32" xfId="0" applyFont="1" applyFill="1" applyBorder="1" applyAlignment="1">
      <alignment horizontal="right"/>
    </xf>
    <xf numFmtId="0" fontId="0" fillId="3" borderId="22" xfId="0" applyFill="1" applyBorder="1" applyAlignment="1">
      <alignment horizontal="center"/>
    </xf>
    <xf numFmtId="0" fontId="0" fillId="3" borderId="35" xfId="0" applyFill="1" applyBorder="1" applyAlignment="1">
      <alignment horizontal="center"/>
    </xf>
    <xf numFmtId="0" fontId="0" fillId="3" borderId="36" xfId="0" applyFill="1" applyBorder="1" applyAlignment="1">
      <alignment horizontal="center"/>
    </xf>
    <xf numFmtId="0" fontId="0" fillId="3" borderId="37" xfId="0" applyFill="1" applyBorder="1"/>
    <xf numFmtId="0" fontId="0" fillId="6" borderId="38" xfId="0" applyFill="1" applyBorder="1"/>
    <xf numFmtId="0" fontId="0" fillId="0" borderId="39" xfId="0" applyBorder="1"/>
    <xf numFmtId="0" fontId="8" fillId="6" borderId="33" xfId="0" applyFont="1" applyFill="1" applyBorder="1" applyAlignment="1">
      <alignment horizontal="right"/>
    </xf>
    <xf numFmtId="0" fontId="8" fillId="6" borderId="10" xfId="0" applyFont="1" applyFill="1" applyBorder="1" applyAlignment="1">
      <alignment horizontal="right"/>
    </xf>
    <xf numFmtId="0" fontId="0" fillId="3" borderId="23" xfId="0" applyFill="1" applyBorder="1" applyAlignment="1">
      <alignment horizontal="center"/>
    </xf>
    <xf numFmtId="0" fontId="0" fillId="3" borderId="21" xfId="0" applyFill="1" applyBorder="1" applyAlignment="1">
      <alignment horizontal="center"/>
    </xf>
    <xf numFmtId="0" fontId="0" fillId="3" borderId="40" xfId="0" applyFill="1" applyBorder="1" applyAlignment="1">
      <alignment horizontal="center"/>
    </xf>
    <xf numFmtId="0" fontId="0" fillId="6" borderId="41" xfId="0" applyFill="1" applyBorder="1"/>
    <xf numFmtId="0" fontId="0" fillId="0" borderId="40" xfId="0" applyBorder="1"/>
    <xf numFmtId="0" fontId="0" fillId="3" borderId="42" xfId="0" applyFill="1" applyBorder="1"/>
    <xf numFmtId="0" fontId="0" fillId="6" borderId="18" xfId="0" applyFill="1" applyBorder="1"/>
    <xf numFmtId="0" fontId="0" fillId="0" borderId="43" xfId="0" applyBorder="1"/>
    <xf numFmtId="0" fontId="0" fillId="0" borderId="23" xfId="0" applyBorder="1"/>
    <xf numFmtId="0" fontId="0" fillId="0" borderId="21" xfId="0" applyBorder="1"/>
    <xf numFmtId="0" fontId="0" fillId="0" borderId="44" xfId="0" applyBorder="1"/>
    <xf numFmtId="0" fontId="0" fillId="0" borderId="45" xfId="0" applyBorder="1"/>
    <xf numFmtId="0" fontId="0" fillId="0" borderId="46" xfId="0" applyBorder="1"/>
    <xf numFmtId="0" fontId="8" fillId="6" borderId="27" xfId="0" applyFont="1" applyFill="1" applyBorder="1" applyAlignment="1">
      <alignment horizontal="right"/>
    </xf>
    <xf numFmtId="0" fontId="8" fillId="6" borderId="29" xfId="0" applyFont="1" applyFill="1" applyBorder="1" applyAlignment="1">
      <alignment horizontal="right"/>
    </xf>
    <xf numFmtId="0" fontId="0" fillId="3" borderId="44" xfId="0" applyFill="1" applyBorder="1" applyAlignment="1">
      <alignment horizontal="center"/>
    </xf>
    <xf numFmtId="0" fontId="0" fillId="3" borderId="45" xfId="0" applyFill="1" applyBorder="1" applyAlignment="1">
      <alignment horizontal="center"/>
    </xf>
    <xf numFmtId="0" fontId="0" fillId="3" borderId="46" xfId="0" applyFill="1" applyBorder="1" applyAlignment="1">
      <alignment horizontal="center"/>
    </xf>
    <xf numFmtId="0" fontId="8" fillId="6" borderId="28" xfId="0" applyFont="1" applyFill="1" applyBorder="1" applyAlignment="1">
      <alignment horizontal="right"/>
    </xf>
    <xf numFmtId="165" fontId="9" fillId="3" borderId="0" xfId="0" applyNumberFormat="1" applyFont="1" applyFill="1"/>
    <xf numFmtId="0" fontId="9" fillId="3" borderId="0" xfId="0" applyFont="1" applyFill="1" applyAlignment="1">
      <alignment horizontal="right"/>
    </xf>
    <xf numFmtId="0" fontId="0" fillId="7" borderId="47" xfId="0" applyFill="1" applyBorder="1"/>
    <xf numFmtId="0" fontId="0" fillId="7" borderId="48" xfId="0" applyFill="1" applyBorder="1"/>
    <xf numFmtId="0" fontId="7" fillId="7" borderId="48" xfId="0" applyFont="1" applyFill="1" applyBorder="1" applyAlignment="1">
      <alignment horizontal="center"/>
    </xf>
    <xf numFmtId="0" fontId="7" fillId="8" borderId="48" xfId="0" applyFont="1" applyFill="1" applyBorder="1"/>
    <xf numFmtId="0" fontId="0" fillId="8" borderId="48" xfId="0" applyFill="1" applyBorder="1"/>
    <xf numFmtId="0" fontId="0" fillId="7" borderId="49" xfId="0" applyFill="1" applyBorder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11" Type="http://schemas.openxmlformats.org/officeDocument/2006/relationships/customXml" Target="../customXml/item3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2.xml"/><Relationship Id="rId4" Type="http://schemas.openxmlformats.org/officeDocument/2006/relationships/styles" Target="styles.xml"/><Relationship Id="rId9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.xml"/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.xml"/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Piston Velocity over Crank Angle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rgbClr val="637CEF"/>
              </a:solidFill>
              <a:round/>
            </a:ln>
            <a:effectLst/>
          </c:spPr>
          <c:marker>
            <c:symbol val="none"/>
          </c:marker>
          <c:val>
            <c:numRef>
              <c:f>'Camshaft data'!$J$3:$J$363</c:f>
              <c:numCache>
                <c:formatCode>0.000</c:formatCode>
                <c:ptCount val="361"/>
                <c:pt idx="0">
                  <c:v>5.0834451483175943E-15</c:v>
                </c:pt>
                <c:pt idx="1">
                  <c:v>0.72414418481834797</c:v>
                </c:pt>
                <c:pt idx="2">
                  <c:v>1.4480708283380228</c:v>
                </c:pt>
                <c:pt idx="3">
                  <c:v>2.1715624529495838</c:v>
                </c:pt>
                <c:pt idx="4">
                  <c:v>2.8944017084014324</c:v>
                </c:pt>
                <c:pt idx="5">
                  <c:v>3.6163714354266205</c:v>
                </c:pt>
                <c:pt idx="6">
                  <c:v>4.337254729307686</c:v>
                </c:pt>
                <c:pt idx="7">
                  <c:v>5.0568350033582767</c:v>
                </c:pt>
                <c:pt idx="8">
                  <c:v>5.7748960523015427</c:v>
                </c:pt>
                <c:pt idx="9">
                  <c:v>6.4912221155243968</c:v>
                </c:pt>
                <c:pt idx="10">
                  <c:v>7.2055979401874586</c:v>
                </c:pt>
                <c:pt idx="11">
                  <c:v>7.9178088441706693</c:v>
                </c:pt>
                <c:pt idx="12">
                  <c:v>8.6276407788340954</c:v>
                </c:pt>
                <c:pt idx="13">
                  <c:v>9.3348803915746252</c:v>
                </c:pt>
                <c:pt idx="14">
                  <c:v>10.039315088158363</c:v>
                </c:pt>
                <c:pt idx="15">
                  <c:v>10.740733094809839</c:v>
                </c:pt>
                <c:pt idx="16">
                  <c:v>11.438923520038337</c:v>
                </c:pt>
                <c:pt idx="17">
                  <c:v>12.133676416182961</c:v>
                </c:pt>
                <c:pt idx="18">
                  <c:v>12.824782840657392</c:v>
                </c:pt>
                <c:pt idx="19">
                  <c:v>13.512034916876194</c:v>
                </c:pt>
                <c:pt idx="20">
                  <c:v>14.195225894844842</c:v>
                </c:pt>
                <c:pt idx="21">
                  <c:v>14.874150211395406</c:v>
                </c:pt>
                <c:pt idx="22">
                  <c:v>15.548603550051093</c:v>
                </c:pt>
                <c:pt idx="23">
                  <c:v>16.218382900502217</c:v>
                </c:pt>
                <c:pt idx="24">
                  <c:v>16.883286617677594</c:v>
                </c:pt>
                <c:pt idx="25">
                  <c:v>17.543114480394664</c:v>
                </c:pt>
                <c:pt idx="26">
                  <c:v>18.197667749573213</c:v>
                </c:pt>
                <c:pt idx="27">
                  <c:v>18.84674922599693</c:v>
                </c:pt>
                <c:pt idx="28">
                  <c:v>19.490163307608213</c:v>
                </c:pt>
                <c:pt idx="29">
                  <c:v>20.127716046321929</c:v>
                </c:pt>
                <c:pt idx="30">
                  <c:v>20.759215204343885</c:v>
                </c:pt>
                <c:pt idx="31">
                  <c:v>21.384470309981044</c:v>
                </c:pt>
                <c:pt idx="32">
                  <c:v>22.003292712930005</c:v>
                </c:pt>
                <c:pt idx="33">
                  <c:v>22.615495639031828</c:v>
                </c:pt>
                <c:pt idx="34">
                  <c:v>23.220894244480689</c:v>
                </c:pt>
                <c:pt idx="35">
                  <c:v>23.81930566947538</c:v>
                </c:pt>
                <c:pt idx="36">
                  <c:v>24.410549091302304</c:v>
                </c:pt>
                <c:pt idx="37">
                  <c:v>24.994445776839509</c:v>
                </c:pt>
                <c:pt idx="38">
                  <c:v>25.570819134472089</c:v>
                </c:pt>
                <c:pt idx="39">
                  <c:v>26.139494765408784</c:v>
                </c:pt>
                <c:pt idx="40">
                  <c:v>26.700300514391436</c:v>
                </c:pt>
                <c:pt idx="41">
                  <c:v>27.253066519787968</c:v>
                </c:pt>
                <c:pt idx="42">
                  <c:v>27.797625263061413</c:v>
                </c:pt>
                <c:pt idx="43">
                  <c:v>28.333811617606599</c:v>
                </c:pt>
                <c:pt idx="44">
                  <c:v>28.8614628969477</c:v>
                </c:pt>
                <c:pt idx="45">
                  <c:v>29.380418902289382</c:v>
                </c:pt>
                <c:pt idx="46">
                  <c:v>29.890521969414966</c:v>
                </c:pt>
                <c:pt idx="47">
                  <c:v>30.391617014925657</c:v>
                </c:pt>
                <c:pt idx="48">
                  <c:v>30.883551581814427</c:v>
                </c:pt>
                <c:pt idx="49">
                  <c:v>31.366175884369333</c:v>
                </c:pt>
                <c:pt idx="50">
                  <c:v>31.839342852400502</c:v>
                </c:pt>
                <c:pt idx="51">
                  <c:v>32.302908174785756</c:v>
                </c:pt>
                <c:pt idx="52">
                  <c:v>32.756730342329654</c:v>
                </c:pt>
                <c:pt idx="53">
                  <c:v>33.20067068993113</c:v>
                </c:pt>
                <c:pt idx="54">
                  <c:v>33.634593438054793</c:v>
                </c:pt>
                <c:pt idx="55">
                  <c:v>34.058365733500921</c:v>
                </c:pt>
                <c:pt idx="56">
                  <c:v>34.471857689469658</c:v>
                </c:pt>
                <c:pt idx="57">
                  <c:v>34.874942424913947</c:v>
                </c:pt>
                <c:pt idx="58">
                  <c:v>35.267496103176761</c:v>
                </c:pt>
                <c:pt idx="59">
                  <c:v>35.649397969906929</c:v>
                </c:pt>
                <c:pt idx="60">
                  <c:v>36.020530390248524</c:v>
                </c:pt>
                <c:pt idx="61">
                  <c:v>36.380778885298042</c:v>
                </c:pt>
                <c:pt idx="62">
                  <c:v>36.730032167823261</c:v>
                </c:pt>
                <c:pt idx="63">
                  <c:v>37.068182177237844</c:v>
                </c:pt>
                <c:pt idx="64">
                  <c:v>37.395124113824565</c:v>
                </c:pt>
                <c:pt idx="65">
                  <c:v>37.710756472200359</c:v>
                </c:pt>
                <c:pt idx="66">
                  <c:v>38.014981074015338</c:v>
                </c:pt>
                <c:pt idx="67">
                  <c:v>38.307703099877884</c:v>
                </c:pt>
                <c:pt idx="68">
                  <c:v>38.588831120496835</c:v>
                </c:pt>
                <c:pt idx="69">
                  <c:v>38.858277127031734</c:v>
                </c:pt>
                <c:pt idx="70">
                  <c:v>39.115956560641145</c:v>
                </c:pt>
                <c:pt idx="71">
                  <c:v>39.361788341218528</c:v>
                </c:pt>
                <c:pt idx="72">
                  <c:v>39.595694895304518</c:v>
                </c:pt>
                <c:pt idx="73">
                  <c:v>39.817602183163778</c:v>
                </c:pt>
                <c:pt idx="74">
                  <c:v>40.02743972501387</c:v>
                </c:pt>
                <c:pt idx="75">
                  <c:v>40.225140626393028</c:v>
                </c:pt>
                <c:pt idx="76">
                  <c:v>40.410641602652959</c:v>
                </c:pt>
                <c:pt idx="77">
                  <c:v>40.583883002562125</c:v>
                </c:pt>
                <c:pt idx="78">
                  <c:v>40.744808831004406</c:v>
                </c:pt>
                <c:pt idx="79">
                  <c:v>40.893366770757417</c:v>
                </c:pt>
                <c:pt idx="80">
                  <c:v>41.029508203334018</c:v>
                </c:pt>
                <c:pt idx="81">
                  <c:v>41.153188228870185</c:v>
                </c:pt>
                <c:pt idx="82">
                  <c:v>41.264365685041895</c:v>
                </c:pt>
                <c:pt idx="83">
                  <c:v>41.36300316499301</c:v>
                </c:pt>
                <c:pt idx="84">
                  <c:v>41.449067034256018</c:v>
                </c:pt>
                <c:pt idx="85">
                  <c:v>41.522527446646947</c:v>
                </c:pt>
                <c:pt idx="86">
                  <c:v>41.583358359115564</c:v>
                </c:pt>
                <c:pt idx="87">
                  <c:v>41.631537545531764</c:v>
                </c:pt>
                <c:pt idx="88">
                  <c:v>41.667046609388869</c:v>
                </c:pt>
                <c:pt idx="89">
                  <c:v>41.689870995404533</c:v>
                </c:pt>
                <c:pt idx="90">
                  <c:v>41.7</c:v>
                </c:pt>
                <c:pt idx="91">
                  <c:v>41.697426780638509</c:v>
                </c:pt>
                <c:pt idx="92">
                  <c:v>41.68214836400373</c:v>
                </c:pt>
                <c:pt idx="93">
                  <c:v>41.654165652999701</c:v>
                </c:pt>
                <c:pt idx="94">
                  <c:v>41.613483432553778</c:v>
                </c:pt>
                <c:pt idx="95">
                  <c:v>41.56011037420464</c:v>
                </c:pt>
                <c:pt idx="96">
                  <c:v>41.49405903945798</c:v>
                </c:pt>
                <c:pt idx="97">
                  <c:v>41.415345881893252</c:v>
                </c:pt>
                <c:pt idx="98">
                  <c:v>41.323991248005072</c:v>
                </c:pt>
                <c:pt idx="99">
                  <c:v>41.220019376764306</c:v>
                </c:pt>
                <c:pt idx="100">
                  <c:v>41.10345839788414</c:v>
                </c:pt>
                <c:pt idx="101">
                  <c:v>40.974340328777764</c:v>
                </c:pt>
                <c:pt idx="102">
                  <c:v>40.832701070194993</c:v>
                </c:pt>
                <c:pt idx="103">
                  <c:v>40.678580400526506</c:v>
                </c:pt>
                <c:pt idx="104">
                  <c:v>40.512021968765154</c:v>
                </c:pt>
                <c:pt idx="105">
                  <c:v>40.33307328611528</c:v>
                </c:pt>
                <c:pt idx="106">
                  <c:v>40.141785716241934</c:v>
                </c:pt>
                <c:pt idx="107">
                  <c:v>39.93821446415339</c:v>
                </c:pt>
                <c:pt idx="108">
                  <c:v>39.722418563711294</c:v>
                </c:pt>
                <c:pt idx="109">
                  <c:v>39.494460863764495</c:v>
                </c:pt>
                <c:pt idx="110">
                  <c:v>39.254408012903617</c:v>
                </c:pt>
                <c:pt idx="111">
                  <c:v>39.002330442834896</c:v>
                </c:pt>
                <c:pt idx="112">
                  <c:v>38.738302350373246</c:v>
                </c:pt>
                <c:pt idx="113">
                  <c:v>38.462401678055642</c:v>
                </c:pt>
                <c:pt idx="114">
                  <c:v>38.174710093377584</c:v>
                </c:pt>
                <c:pt idx="115">
                  <c:v>37.87531296665626</c:v>
                </c:pt>
                <c:pt idx="116">
                  <c:v>37.564299347525967</c:v>
                </c:pt>
                <c:pt idx="117">
                  <c:v>37.241761940072038</c:v>
                </c:pt>
                <c:pt idx="118">
                  <c:v>36.907797076611253</c:v>
                </c:pt>
                <c:pt idx="119">
                  <c:v>36.562504690127575</c:v>
                </c:pt>
                <c:pt idx="120">
                  <c:v>36.205988285373664</c:v>
                </c:pt>
                <c:pt idx="121">
                  <c:v>35.838354908649251</c:v>
                </c:pt>
                <c:pt idx="122">
                  <c:v>35.459715116269173</c:v>
                </c:pt>
                <c:pt idx="123">
                  <c:v>35.070182941734416</c:v>
                </c:pt>
                <c:pt idx="124">
                  <c:v>34.669875861620824</c:v>
                </c:pt>
                <c:pt idx="125">
                  <c:v>34.258914760200994</c:v>
                </c:pt>
                <c:pt idx="126">
                  <c:v>33.837423892815835</c:v>
                </c:pt>
                <c:pt idx="127">
                  <c:v>33.405530848013093</c:v>
                </c:pt>
                <c:pt idx="128">
                  <c:v>32.963366508470962</c:v>
                </c:pt>
                <c:pt idx="129">
                  <c:v>32.511065010725623</c:v>
                </c:pt>
                <c:pt idx="130">
                  <c:v>32.048763703722273</c:v>
                </c:pt>
                <c:pt idx="131">
                  <c:v>31.576603106209863</c:v>
                </c:pt>
                <c:pt idx="132">
                  <c:v>31.094726863000258</c:v>
                </c:pt>
                <c:pt idx="133">
                  <c:v>30.603281700113168</c:v>
                </c:pt>
                <c:pt idx="134">
                  <c:v>30.102417378828537</c:v>
                </c:pt>
                <c:pt idx="135">
                  <c:v>29.592286648668686</c:v>
                </c:pt>
                <c:pt idx="136">
                  <c:v>29.073045199332672</c:v>
                </c:pt>
                <c:pt idx="137">
                  <c:v>28.544851611605782</c:v>
                </c:pt>
                <c:pt idx="138">
                  <c:v>28.007867307267372</c:v>
                </c:pt>
                <c:pt idx="139">
                  <c:v>27.462256498020341</c:v>
                </c:pt>
                <c:pt idx="140">
                  <c:v>26.90818613346595</c:v>
                </c:pt>
                <c:pt idx="141">
                  <c:v>26.345825848147655</c:v>
                </c:pt>
                <c:pt idx="142">
                  <c:v>25.77534790768782</c:v>
                </c:pt>
                <c:pt idx="143">
                  <c:v>25.196927154041315</c:v>
                </c:pt>
                <c:pt idx="144">
                  <c:v>24.610740949889966</c:v>
                </c:pt>
                <c:pt idx="145">
                  <c:v>24.016969122201857</c:v>
                </c:pt>
                <c:pt idx="146">
                  <c:v>23.415793904979608</c:v>
                </c:pt>
                <c:pt idx="147">
                  <c:v>22.807399881221443</c:v>
                </c:pt>
                <c:pt idx="148">
                  <c:v>22.191973924119289</c:v>
                </c:pt>
                <c:pt idx="149">
                  <c:v>21.569705137517484</c:v>
                </c:pt>
                <c:pt idx="150">
                  <c:v>20.940784795656111</c:v>
                </c:pt>
                <c:pt idx="151">
                  <c:v>20.305406282222588</c:v>
                </c:pt>
                <c:pt idx="152">
                  <c:v>19.663765028735078</c:v>
                </c:pt>
                <c:pt idx="153">
                  <c:v>19.016058452281275</c:v>
                </c:pt>
                <c:pt idx="154">
                  <c:v>18.362485892635842</c:v>
                </c:pt>
                <c:pt idx="155">
                  <c:v>17.703248548779673</c:v>
                </c:pt>
                <c:pt idx="156">
                  <c:v>17.038549414844155</c:v>
                </c:pt>
                <c:pt idx="157">
                  <c:v>16.368593215503221</c:v>
                </c:pt>
                <c:pt idx="158">
                  <c:v>15.693586340835981</c:v>
                </c:pt>
                <c:pt idx="159">
                  <c:v>15.013736780682637</c:v>
                </c:pt>
                <c:pt idx="160">
                  <c:v>14.329254058515936</c:v>
                </c:pt>
                <c:pt idx="161">
                  <c:v>13.640349164850672</c:v>
                </c:pt>
                <c:pt idx="162">
                  <c:v>12.947234490213228</c:v>
                </c:pt>
                <c:pt idx="163">
                  <c:v>12.250123757693281</c:v>
                </c:pt>
                <c:pt idx="164">
                  <c:v>11.549231955099398</c:v>
                </c:pt>
                <c:pt idx="165">
                  <c:v>10.844775266740404</c:v>
                </c:pt>
                <c:pt idx="166">
                  <c:v>10.136971004853928</c:v>
                </c:pt>
                <c:pt idx="167">
                  <c:v>9.4260375407037262</c:v>
                </c:pt>
                <c:pt idx="168">
                  <c:v>8.7121942353670363</c:v>
                </c:pt>
                <c:pt idx="169">
                  <c:v>7.9956613702331749</c:v>
                </c:pt>
                <c:pt idx="170">
                  <c:v>7.2766600772345296</c:v>
                </c:pt>
                <c:pt idx="171">
                  <c:v>6.5554122688308638</c:v>
                </c:pt>
                <c:pt idx="172">
                  <c:v>5.8321405677679108</c:v>
                </c:pt>
                <c:pt idx="173">
                  <c:v>5.1070682366310267</c:v>
                </c:pt>
                <c:pt idx="174">
                  <c:v>4.3804191072146246</c:v>
                </c:pt>
                <c:pt idx="175">
                  <c:v>3.652417509728072</c:v>
                </c:pt>
                <c:pt idx="176">
                  <c:v>2.9232882018586275</c:v>
                </c:pt>
                <c:pt idx="177">
                  <c:v>2.193256297711931</c:v>
                </c:pt>
                <c:pt idx="178">
                  <c:v>1.4625471966505654</c:v>
                </c:pt>
                <c:pt idx="179">
                  <c:v>0.73138651205109395</c:v>
                </c:pt>
                <c:pt idx="180">
                  <c:v>0</c:v>
                </c:pt>
                <c:pt idx="181">
                  <c:v>0.73138651205109395</c:v>
                </c:pt>
                <c:pt idx="182">
                  <c:v>1.4625471966505654</c:v>
                </c:pt>
                <c:pt idx="183">
                  <c:v>2.193256297711931</c:v>
                </c:pt>
                <c:pt idx="184">
                  <c:v>2.9232882018586275</c:v>
                </c:pt>
                <c:pt idx="185">
                  <c:v>3.652417509728072</c:v>
                </c:pt>
                <c:pt idx="186">
                  <c:v>4.3804191072146246</c:v>
                </c:pt>
                <c:pt idx="187">
                  <c:v>5.1070682366310267</c:v>
                </c:pt>
                <c:pt idx="188">
                  <c:v>5.8321405677679108</c:v>
                </c:pt>
                <c:pt idx="189">
                  <c:v>6.5554122688308638</c:v>
                </c:pt>
                <c:pt idx="190">
                  <c:v>7.2766600772345296</c:v>
                </c:pt>
                <c:pt idx="191">
                  <c:v>7.9956613702331749</c:v>
                </c:pt>
                <c:pt idx="192">
                  <c:v>8.7121942353670363</c:v>
                </c:pt>
                <c:pt idx="193">
                  <c:v>9.4260375407037262</c:v>
                </c:pt>
                <c:pt idx="194">
                  <c:v>10.136971004853928</c:v>
                </c:pt>
                <c:pt idx="195">
                  <c:v>10.844775266740404</c:v>
                </c:pt>
                <c:pt idx="196">
                  <c:v>11.549231955099398</c:v>
                </c:pt>
                <c:pt idx="197">
                  <c:v>12.250123757693281</c:v>
                </c:pt>
                <c:pt idx="198">
                  <c:v>12.947234490213228</c:v>
                </c:pt>
                <c:pt idx="199">
                  <c:v>13.640349164850672</c:v>
                </c:pt>
                <c:pt idx="200">
                  <c:v>14.329254058515936</c:v>
                </c:pt>
                <c:pt idx="201">
                  <c:v>15.013736780682637</c:v>
                </c:pt>
                <c:pt idx="202">
                  <c:v>15.693586340835981</c:v>
                </c:pt>
                <c:pt idx="203">
                  <c:v>16.368593215503221</c:v>
                </c:pt>
                <c:pt idx="204">
                  <c:v>17.038549414844155</c:v>
                </c:pt>
                <c:pt idx="205">
                  <c:v>17.703248548779673</c:v>
                </c:pt>
                <c:pt idx="206">
                  <c:v>18.362485892635842</c:v>
                </c:pt>
                <c:pt idx="207">
                  <c:v>19.016058452281275</c:v>
                </c:pt>
                <c:pt idx="208">
                  <c:v>19.663765028735078</c:v>
                </c:pt>
                <c:pt idx="209">
                  <c:v>20.305406282222588</c:v>
                </c:pt>
                <c:pt idx="210">
                  <c:v>20.940784795656111</c:v>
                </c:pt>
                <c:pt idx="211">
                  <c:v>21.569705137517484</c:v>
                </c:pt>
                <c:pt idx="212">
                  <c:v>22.191973924119289</c:v>
                </c:pt>
                <c:pt idx="213">
                  <c:v>22.807399881221443</c:v>
                </c:pt>
                <c:pt idx="214">
                  <c:v>23.415793904979608</c:v>
                </c:pt>
                <c:pt idx="215">
                  <c:v>24.016969122201857</c:v>
                </c:pt>
                <c:pt idx="216">
                  <c:v>24.610740949889966</c:v>
                </c:pt>
                <c:pt idx="217">
                  <c:v>25.196927154041315</c:v>
                </c:pt>
                <c:pt idx="218">
                  <c:v>25.77534790768782</c:v>
                </c:pt>
                <c:pt idx="219">
                  <c:v>26.345825848147655</c:v>
                </c:pt>
                <c:pt idx="220">
                  <c:v>26.90818613346595</c:v>
                </c:pt>
                <c:pt idx="221">
                  <c:v>27.462256498020341</c:v>
                </c:pt>
                <c:pt idx="222">
                  <c:v>28.007867307267372</c:v>
                </c:pt>
                <c:pt idx="223">
                  <c:v>28.544851611605782</c:v>
                </c:pt>
                <c:pt idx="224">
                  <c:v>29.073045199332672</c:v>
                </c:pt>
                <c:pt idx="225">
                  <c:v>29.592286648668686</c:v>
                </c:pt>
                <c:pt idx="226">
                  <c:v>30.102417378828537</c:v>
                </c:pt>
                <c:pt idx="227">
                  <c:v>30.603281700113168</c:v>
                </c:pt>
                <c:pt idx="228">
                  <c:v>31.094726863000258</c:v>
                </c:pt>
                <c:pt idx="229">
                  <c:v>31.576603106209863</c:v>
                </c:pt>
                <c:pt idx="230">
                  <c:v>32.048763703722273</c:v>
                </c:pt>
                <c:pt idx="231">
                  <c:v>32.511065010725623</c:v>
                </c:pt>
                <c:pt idx="232">
                  <c:v>32.963366508470962</c:v>
                </c:pt>
                <c:pt idx="233">
                  <c:v>33.405530848013093</c:v>
                </c:pt>
                <c:pt idx="234">
                  <c:v>33.837423892815835</c:v>
                </c:pt>
                <c:pt idx="235">
                  <c:v>34.258914760200994</c:v>
                </c:pt>
                <c:pt idx="236">
                  <c:v>34.669875861620824</c:v>
                </c:pt>
                <c:pt idx="237">
                  <c:v>35.070182941734416</c:v>
                </c:pt>
                <c:pt idx="238">
                  <c:v>35.459715116269173</c:v>
                </c:pt>
                <c:pt idx="239">
                  <c:v>35.838354908649251</c:v>
                </c:pt>
                <c:pt idx="240">
                  <c:v>36.205988285373664</c:v>
                </c:pt>
                <c:pt idx="241">
                  <c:v>36.562504690127575</c:v>
                </c:pt>
                <c:pt idx="242">
                  <c:v>36.907797076611253</c:v>
                </c:pt>
                <c:pt idx="243">
                  <c:v>37.241761940072038</c:v>
                </c:pt>
                <c:pt idx="244">
                  <c:v>37.564299347525967</c:v>
                </c:pt>
                <c:pt idx="245">
                  <c:v>37.87531296665626</c:v>
                </c:pt>
                <c:pt idx="246">
                  <c:v>38.174710093377584</c:v>
                </c:pt>
                <c:pt idx="247">
                  <c:v>38.462401678055642</c:v>
                </c:pt>
                <c:pt idx="248">
                  <c:v>38.738302350373246</c:v>
                </c:pt>
                <c:pt idx="249">
                  <c:v>39.002330442834896</c:v>
                </c:pt>
                <c:pt idx="250">
                  <c:v>39.254408012903617</c:v>
                </c:pt>
                <c:pt idx="251">
                  <c:v>39.494460863764495</c:v>
                </c:pt>
                <c:pt idx="252">
                  <c:v>39.722418563711294</c:v>
                </c:pt>
                <c:pt idx="253">
                  <c:v>39.93821446415339</c:v>
                </c:pt>
                <c:pt idx="254">
                  <c:v>40.141785716241934</c:v>
                </c:pt>
                <c:pt idx="255">
                  <c:v>40.33307328611528</c:v>
                </c:pt>
                <c:pt idx="256">
                  <c:v>40.512021968765154</c:v>
                </c:pt>
                <c:pt idx="257">
                  <c:v>40.678580400526506</c:v>
                </c:pt>
                <c:pt idx="258">
                  <c:v>40.832701070194993</c:v>
                </c:pt>
                <c:pt idx="259">
                  <c:v>40.974340328777764</c:v>
                </c:pt>
                <c:pt idx="260">
                  <c:v>41.10345839788414</c:v>
                </c:pt>
                <c:pt idx="261">
                  <c:v>41.220019376764306</c:v>
                </c:pt>
                <c:pt idx="262">
                  <c:v>41.323991248005072</c:v>
                </c:pt>
                <c:pt idx="263">
                  <c:v>41.415345881893252</c:v>
                </c:pt>
                <c:pt idx="264">
                  <c:v>41.49405903945798</c:v>
                </c:pt>
                <c:pt idx="265">
                  <c:v>41.56011037420464</c:v>
                </c:pt>
                <c:pt idx="266">
                  <c:v>41.613483432553778</c:v>
                </c:pt>
                <c:pt idx="267">
                  <c:v>41.654165652999701</c:v>
                </c:pt>
                <c:pt idx="268">
                  <c:v>41.68214836400373</c:v>
                </c:pt>
                <c:pt idx="269">
                  <c:v>41.697426780638509</c:v>
                </c:pt>
                <c:pt idx="270">
                  <c:v>41.7</c:v>
                </c:pt>
                <c:pt idx="271">
                  <c:v>41.689870995404533</c:v>
                </c:pt>
                <c:pt idx="272">
                  <c:v>41.667046609388869</c:v>
                </c:pt>
                <c:pt idx="273">
                  <c:v>41.631537545531764</c:v>
                </c:pt>
                <c:pt idx="274">
                  <c:v>41.583358359115564</c:v>
                </c:pt>
                <c:pt idx="275">
                  <c:v>41.522527446646947</c:v>
                </c:pt>
                <c:pt idx="276">
                  <c:v>41.449067034256018</c:v>
                </c:pt>
                <c:pt idx="277">
                  <c:v>41.36300316499301</c:v>
                </c:pt>
                <c:pt idx="278">
                  <c:v>41.264365685041895</c:v>
                </c:pt>
                <c:pt idx="279">
                  <c:v>41.153188228870185</c:v>
                </c:pt>
                <c:pt idx="280">
                  <c:v>41.029508203334018</c:v>
                </c:pt>
                <c:pt idx="281">
                  <c:v>40.893366770757417</c:v>
                </c:pt>
                <c:pt idx="282">
                  <c:v>40.744808831004406</c:v>
                </c:pt>
                <c:pt idx="283">
                  <c:v>40.583883002562125</c:v>
                </c:pt>
                <c:pt idx="284">
                  <c:v>40.410641602652959</c:v>
                </c:pt>
                <c:pt idx="285">
                  <c:v>40.225140626393028</c:v>
                </c:pt>
                <c:pt idx="286">
                  <c:v>40.02743972501387</c:v>
                </c:pt>
                <c:pt idx="287">
                  <c:v>39.817602183163778</c:v>
                </c:pt>
                <c:pt idx="288">
                  <c:v>39.595694895304518</c:v>
                </c:pt>
                <c:pt idx="289">
                  <c:v>39.361788341218528</c:v>
                </c:pt>
                <c:pt idx="290">
                  <c:v>39.115956560641145</c:v>
                </c:pt>
                <c:pt idx="291">
                  <c:v>38.858277127031734</c:v>
                </c:pt>
                <c:pt idx="292">
                  <c:v>38.588831120496835</c:v>
                </c:pt>
                <c:pt idx="293">
                  <c:v>38.307703099877884</c:v>
                </c:pt>
                <c:pt idx="294">
                  <c:v>38.014981074015338</c:v>
                </c:pt>
                <c:pt idx="295">
                  <c:v>37.710756472200359</c:v>
                </c:pt>
                <c:pt idx="296">
                  <c:v>37.395124113824565</c:v>
                </c:pt>
                <c:pt idx="297">
                  <c:v>37.068182177237844</c:v>
                </c:pt>
                <c:pt idx="298">
                  <c:v>36.730032167823261</c:v>
                </c:pt>
                <c:pt idx="299">
                  <c:v>36.380778885298042</c:v>
                </c:pt>
                <c:pt idx="300">
                  <c:v>36.020530390248524</c:v>
                </c:pt>
                <c:pt idx="301">
                  <c:v>35.649397969906929</c:v>
                </c:pt>
                <c:pt idx="302">
                  <c:v>35.267496103176761</c:v>
                </c:pt>
                <c:pt idx="303">
                  <c:v>34.874942424913947</c:v>
                </c:pt>
                <c:pt idx="304">
                  <c:v>34.471857689469658</c:v>
                </c:pt>
                <c:pt idx="305">
                  <c:v>34.058365733500921</c:v>
                </c:pt>
                <c:pt idx="306">
                  <c:v>33.634593438054793</c:v>
                </c:pt>
                <c:pt idx="307">
                  <c:v>33.20067068993113</c:v>
                </c:pt>
                <c:pt idx="308">
                  <c:v>32.756730342329654</c:v>
                </c:pt>
                <c:pt idx="309">
                  <c:v>32.302908174785756</c:v>
                </c:pt>
                <c:pt idx="310">
                  <c:v>31.839342852400502</c:v>
                </c:pt>
                <c:pt idx="311">
                  <c:v>31.366175884369333</c:v>
                </c:pt>
                <c:pt idx="312">
                  <c:v>30.883551581814427</c:v>
                </c:pt>
                <c:pt idx="313">
                  <c:v>30.391617014925657</c:v>
                </c:pt>
                <c:pt idx="314">
                  <c:v>29.890521969414966</c:v>
                </c:pt>
                <c:pt idx="315">
                  <c:v>29.380418902289382</c:v>
                </c:pt>
                <c:pt idx="316">
                  <c:v>28.8614628969477</c:v>
                </c:pt>
                <c:pt idx="317">
                  <c:v>28.333811617606599</c:v>
                </c:pt>
                <c:pt idx="318">
                  <c:v>27.797625263061413</c:v>
                </c:pt>
                <c:pt idx="319">
                  <c:v>27.253066519787968</c:v>
                </c:pt>
                <c:pt idx="320">
                  <c:v>26.700300514391436</c:v>
                </c:pt>
                <c:pt idx="321">
                  <c:v>26.139494765408784</c:v>
                </c:pt>
                <c:pt idx="322">
                  <c:v>25.570819134472089</c:v>
                </c:pt>
                <c:pt idx="323">
                  <c:v>24.994445776839509</c:v>
                </c:pt>
                <c:pt idx="324">
                  <c:v>24.410549091302304</c:v>
                </c:pt>
                <c:pt idx="325">
                  <c:v>23.81930566947538</c:v>
                </c:pt>
                <c:pt idx="326">
                  <c:v>23.220894244480689</c:v>
                </c:pt>
                <c:pt idx="327">
                  <c:v>22.615495639031828</c:v>
                </c:pt>
                <c:pt idx="328">
                  <c:v>22.003292712930005</c:v>
                </c:pt>
                <c:pt idx="329">
                  <c:v>21.384470309981044</c:v>
                </c:pt>
                <c:pt idx="330">
                  <c:v>20.759215204343885</c:v>
                </c:pt>
                <c:pt idx="331">
                  <c:v>20.127716046321929</c:v>
                </c:pt>
                <c:pt idx="332">
                  <c:v>19.490163307608213</c:v>
                </c:pt>
                <c:pt idx="333">
                  <c:v>18.84674922599693</c:v>
                </c:pt>
                <c:pt idx="334">
                  <c:v>18.197667749573213</c:v>
                </c:pt>
                <c:pt idx="335">
                  <c:v>17.543114480394664</c:v>
                </c:pt>
                <c:pt idx="336">
                  <c:v>16.883286617677594</c:v>
                </c:pt>
                <c:pt idx="337">
                  <c:v>16.218382900502217</c:v>
                </c:pt>
                <c:pt idx="338">
                  <c:v>15.548603550051093</c:v>
                </c:pt>
                <c:pt idx="339">
                  <c:v>14.874150211395406</c:v>
                </c:pt>
                <c:pt idx="340">
                  <c:v>14.195225894844842</c:v>
                </c:pt>
                <c:pt idx="341">
                  <c:v>13.512034916876194</c:v>
                </c:pt>
                <c:pt idx="342">
                  <c:v>12.824782840657392</c:v>
                </c:pt>
                <c:pt idx="343">
                  <c:v>12.133676416182961</c:v>
                </c:pt>
                <c:pt idx="344">
                  <c:v>11.438923520038337</c:v>
                </c:pt>
                <c:pt idx="345">
                  <c:v>10.740733094809839</c:v>
                </c:pt>
                <c:pt idx="346">
                  <c:v>10.039315088158363</c:v>
                </c:pt>
                <c:pt idx="347">
                  <c:v>9.3348803915746252</c:v>
                </c:pt>
                <c:pt idx="348">
                  <c:v>8.6276407788340954</c:v>
                </c:pt>
                <c:pt idx="349">
                  <c:v>7.9178088441706693</c:v>
                </c:pt>
                <c:pt idx="350">
                  <c:v>7.2055979401874586</c:v>
                </c:pt>
                <c:pt idx="351">
                  <c:v>6.4912221155243968</c:v>
                </c:pt>
                <c:pt idx="352">
                  <c:v>5.7748960523015427</c:v>
                </c:pt>
                <c:pt idx="353">
                  <c:v>5.0568350033582767</c:v>
                </c:pt>
                <c:pt idx="354">
                  <c:v>4.337254729307686</c:v>
                </c:pt>
                <c:pt idx="355">
                  <c:v>3.6163714354266205</c:v>
                </c:pt>
                <c:pt idx="356">
                  <c:v>2.8944017084014324</c:v>
                </c:pt>
                <c:pt idx="357">
                  <c:v>2.1715624529495838</c:v>
                </c:pt>
                <c:pt idx="358">
                  <c:v>1.4480708283380228</c:v>
                </c:pt>
                <c:pt idx="359">
                  <c:v>0.72414418481834797</c:v>
                </c:pt>
                <c:pt idx="360">
                  <c:v>5.0834451483175943E-15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ACE-4B49-9AE6-C0928E178E9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34596615"/>
        <c:axId val="534598663"/>
      </c:lineChart>
      <c:catAx>
        <c:axId val="534596615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Crank Angle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34598663"/>
        <c:crosses val="autoZero"/>
        <c:auto val="1"/>
        <c:lblAlgn val="ctr"/>
        <c:lblOffset val="100"/>
        <c:noMultiLvlLbl val="0"/>
      </c:catAx>
      <c:valAx>
        <c:axId val="5345986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Piston Velocity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3459661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Piston Acceleration over Crank Angle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2945319605980218"/>
          <c:y val="0.18687086173732692"/>
          <c:w val="0.83573667619211467"/>
          <c:h val="0.66074922551672999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rgbClr val="637CEF"/>
              </a:solidFill>
              <a:round/>
            </a:ln>
            <a:effectLst/>
          </c:spPr>
          <c:marker>
            <c:symbol val="none"/>
          </c:marker>
          <c:val>
            <c:numRef>
              <c:f>'Camshaft data'!$K$3:$K$363</c:f>
              <c:numCache>
                <c:formatCode>0.000</c:formatCode>
                <c:ptCount val="361"/>
                <c:pt idx="0">
                  <c:v>0.84600622100589329</c:v>
                </c:pt>
                <c:pt idx="1">
                  <c:v>0.84550130633807474</c:v>
                </c:pt>
                <c:pt idx="2">
                  <c:v>0.84398712887223482</c:v>
                </c:pt>
                <c:pt idx="3">
                  <c:v>0.84146538763346379</c:v>
                </c:pt>
                <c:pt idx="4">
                  <c:v>0.83793891237224394</c:v>
                </c:pt>
                <c:pt idx="5">
                  <c:v>0.83341166063160843</c:v>
                </c:pt>
                <c:pt idx="6">
                  <c:v>0.8278887136494576</c:v>
                </c:pt>
                <c:pt idx="7">
                  <c:v>0.82137627110428169</c:v>
                </c:pt>
                <c:pt idx="8">
                  <c:v>0.81388164471481239</c:v>
                </c:pt>
                <c:pt idx="9">
                  <c:v>0.8054132507063545</c:v>
                </c:pt>
                <c:pt idx="10">
                  <c:v>0.79598060115870561</c:v>
                </c:pt>
                <c:pt idx="11">
                  <c:v>0.7855942942526416</c:v>
                </c:pt>
                <c:pt idx="12">
                  <c:v>0.77426600343393337</c:v>
                </c:pt>
                <c:pt idx="13">
                  <c:v>0.76200846551572021</c:v>
                </c:pt>
                <c:pt idx="14">
                  <c:v>0.74883546774182796</c:v>
                </c:pt>
                <c:pt idx="15">
                  <c:v>0.73476183383522431</c:v>
                </c:pt>
                <c:pt idx="16">
                  <c:v>0.71980340905728035</c:v>
                </c:pt>
                <c:pt idx="17">
                  <c:v>0.70397704430480379</c:v>
                </c:pt>
                <c:pt idx="18">
                  <c:v>0.68730057927294597</c:v>
                </c:pt>
                <c:pt idx="19">
                  <c:v>0.66979282471302282</c:v>
                </c:pt>
                <c:pt idx="20">
                  <c:v>0.65147354381502276</c:v>
                </c:pt>
                <c:pt idx="21">
                  <c:v>0.63236343274511175</c:v>
                </c:pt>
                <c:pt idx="22">
                  <c:v>0.6124841003687197</c:v>
                </c:pt>
                <c:pt idx="23">
                  <c:v>0.59185804718987201</c:v>
                </c:pt>
                <c:pt idx="24">
                  <c:v>0.57050864353720976</c:v>
                </c:pt>
                <c:pt idx="25">
                  <c:v>0.548460107026708</c:v>
                </c:pt>
                <c:pt idx="26">
                  <c:v>0.52573747933035297</c:v>
                </c:pt>
                <c:pt idx="27">
                  <c:v>0.5023666022790555</c:v>
                </c:pt>
                <c:pt idx="28">
                  <c:v>0.47837409332677727</c:v>
                </c:pt>
                <c:pt idx="29">
                  <c:v>0.45378732040127007</c:v>
                </c:pt>
                <c:pt idx="30">
                  <c:v>0.42863437616499062</c:v>
                </c:pt>
                <c:pt idx="31">
                  <c:v>0.40294405170756759</c:v>
                </c:pt>
                <c:pt idx="32">
                  <c:v>0.37674580968881777</c:v>
                </c:pt>
                <c:pt idx="33">
                  <c:v>0.35006975694855946</c:v>
                </c:pt>
                <c:pt idx="34">
                  <c:v>0.32294661659655954</c:v>
                </c:pt>
                <c:pt idx="35">
                  <c:v>0.29540769959270474</c:v>
                </c:pt>
                <c:pt idx="36">
                  <c:v>0.26748487582410141</c:v>
                </c:pt>
                <c:pt idx="37">
                  <c:v>0.23921054468216701</c:v>
                </c:pt>
                <c:pt idx="38">
                  <c:v>0.2106176051389953</c:v>
                </c:pt>
                <c:pt idx="39">
                  <c:v>0.1817394253183951</c:v>
                </c:pt>
                <c:pt idx="40">
                  <c:v>0.15260981155297665</c:v>
                </c:pt>
                <c:pt idx="41">
                  <c:v>0.12326297691468566</c:v>
                </c:pt>
                <c:pt idx="42">
                  <c:v>9.3733509202145557E-2</c:v>
                </c:pt>
                <c:pt idx="43">
                  <c:v>6.4056338364307935E-2</c:v>
                </c:pt>
                <c:pt idx="44">
                  <c:v>3.4266703336115076E-2</c:v>
                </c:pt>
                <c:pt idx="45">
                  <c:v>4.4001182583977057E-3</c:v>
                </c:pt>
                <c:pt idx="46">
                  <c:v>-2.5507661949005389E-2</c:v>
                </c:pt>
                <c:pt idx="47">
                  <c:v>-5.5420676694737568E-2</c:v>
                </c:pt>
                <c:pt idx="48">
                  <c:v>-8.5302795540164039E-2</c:v>
                </c:pt>
                <c:pt idx="49">
                  <c:v>-0.11511775477830398</c:v>
                </c:pt>
                <c:pt idx="50">
                  <c:v>-0.14482919480644424</c:v>
                </c:pt>
                <c:pt idx="51">
                  <c:v>-0.17440069833180294</c:v>
                </c:pt>
                <c:pt idx="52">
                  <c:v>-0.20379582944904306</c:v>
                </c:pt>
                <c:pt idx="53">
                  <c:v>-0.2329781736270157</c:v>
                </c:pt>
                <c:pt idx="54">
                  <c:v>-0.26191137863957847</c:v>
                </c:pt>
                <c:pt idx="55">
                  <c:v>-0.29055919647176137</c:v>
                </c:pt>
                <c:pt idx="56">
                  <c:v>-0.31888552622777744</c:v>
                </c:pt>
                <c:pt idx="57">
                  <c:v>-0.34685445806135057</c:v>
                </c:pt>
                <c:pt idx="58">
                  <c:v>-0.37443031814160027</c:v>
                </c:pt>
                <c:pt idx="59">
                  <c:v>-0.40157771465911013</c:v>
                </c:pt>
                <c:pt idx="60">
                  <c:v>-0.4282615848669904</c:v>
                </c:pt>
                <c:pt idx="61">
                  <c:v>-0.45444724314055157</c:v>
                </c:pt>
                <c:pt idx="62">
                  <c:v>-0.48010043002686803</c:v>
                </c:pt>
                <c:pt idx="63">
                  <c:v>-0.50518736224191207</c:v>
                </c:pt>
                <c:pt idx="64">
                  <c:v>-0.5296747835583373</c:v>
                </c:pt>
                <c:pt idx="65">
                  <c:v>-0.55353001651139899</c:v>
                </c:pt>
                <c:pt idx="66">
                  <c:v>-0.57672101483409643</c:v>
                </c:pt>
                <c:pt idx="67">
                  <c:v>-0.59921641651565738</c:v>
                </c:pt>
                <c:pt idx="68">
                  <c:v>-0.62098559736002545</c:v>
                </c:pt>
                <c:pt idx="69">
                  <c:v>-0.64199872490347054</c:v>
                </c:pt>
                <c:pt idx="70">
                  <c:v>-0.66222681253289706</c:v>
                </c:pt>
                <c:pt idx="71">
                  <c:v>-0.68164177362931355</c:v>
                </c:pt>
                <c:pt idx="72">
                  <c:v>-0.70021647554441457</c:v>
                </c:pt>
                <c:pt idx="73">
                  <c:v>-0.71792479320271463</c:v>
                </c:pt>
                <c:pt idx="74">
                  <c:v>-0.73474166210741276</c:v>
                </c:pt>
                <c:pt idx="75">
                  <c:v>-0.75064313051548337</c:v>
                </c:pt>
                <c:pt idx="76">
                  <c:v>-0.76560641053670464</c:v>
                </c:pt>
                <c:pt idx="77">
                  <c:v>-0.77960992790270334</c:v>
                </c:pt>
                <c:pt idx="78">
                  <c:v>-0.79263337014589874</c:v>
                </c:pt>
                <c:pt idx="79">
                  <c:v>-0.8046577329247091</c:v>
                </c:pt>
                <c:pt idx="80">
                  <c:v>-0.8156653642307139</c:v>
                </c:pt>
                <c:pt idx="81">
                  <c:v>-0.825640006215831</c:v>
                </c:pt>
                <c:pt idx="82">
                  <c:v>-0.83456683438305324</c:v>
                </c:pt>
                <c:pt idx="83">
                  <c:v>-0.84243249389296038</c:v>
                </c:pt>
                <c:pt idx="84">
                  <c:v>-0.84922513275006395</c:v>
                </c:pt>
                <c:pt idx="85">
                  <c:v>-0.85493443164801686</c:v>
                </c:pt>
                <c:pt idx="86">
                  <c:v>-0.85955163027066117</c:v>
                </c:pt>
                <c:pt idx="87">
                  <c:v>-0.86306954986665763</c:v>
                </c:pt>
                <c:pt idx="88">
                  <c:v>-0.86548261193877452</c:v>
                </c:pt>
                <c:pt idx="89">
                  <c:v>-0.86678685291451596</c:v>
                </c:pt>
                <c:pt idx="90">
                  <c:v>-0.86697993469231427</c:v>
                </c:pt>
                <c:pt idx="91">
                  <c:v>-0.86606115098659509</c:v>
                </c:pt>
                <c:pt idx="92">
                  <c:v>-0.86403142942524958</c:v>
                </c:pt>
                <c:pt idx="93">
                  <c:v>-0.86089332938395347</c:v>
                </c:pt>
                <c:pt idx="94">
                  <c:v>-0.85665103557291533</c:v>
                </c:pt>
                <c:pt idx="95">
                  <c:v>-0.85131034742254563</c:v>
                </c:pt>
                <c:pt idx="96">
                  <c:v>-0.84487866434475611</c:v>
                </c:pt>
                <c:pt idx="97">
                  <c:v>-0.83736496697569229</c:v>
                </c:pt>
                <c:pt idx="98">
                  <c:v>-0.82877979453323725</c:v>
                </c:pt>
                <c:pt idx="99">
                  <c:v>-0.81913521844823645</c:v>
                </c:pt>
                <c:pt idx="100">
                  <c:v>-0.80844481245172128</c:v>
                </c:pt>
                <c:pt idx="101">
                  <c:v>-0.79672361932117586</c:v>
                </c:pt>
                <c:pt idx="102">
                  <c:v>-0.78398811450684602</c:v>
                </c:pt>
                <c:pt idx="103">
                  <c:v>-0.77025616687404797</c:v>
                </c:pt>
                <c:pt idx="104">
                  <c:v>-0.75554699680928783</c:v>
                </c:pt>
                <c:pt idx="105">
                  <c:v>-0.73988113194666483</c:v>
                </c:pt>
                <c:pt idx="106">
                  <c:v>-0.72328036077652857</c:v>
                </c:pt>
                <c:pt idx="107">
                  <c:v>-0.70576768440070858</c:v>
                </c:pt>
                <c:pt idx="108">
                  <c:v>-0.68736726669798387</c:v>
                </c:pt>
                <c:pt idx="109">
                  <c:v>-0.6681043831599256</c:v>
                </c:pt>
                <c:pt idx="110">
                  <c:v>-0.64800536865105585</c:v>
                </c:pt>
                <c:pt idx="111">
                  <c:v>-0.62709756433863695</c:v>
                </c:pt>
                <c:pt idx="112">
                  <c:v>-0.60540926402661033</c:v>
                </c:pt>
                <c:pt idx="113">
                  <c:v>-0.58296966011552565</c:v>
                </c:pt>
                <c:pt idx="114">
                  <c:v>-0.55980878939605461</c:v>
                </c:pt>
                <c:pt idx="115">
                  <c:v>-0.53595747886813749</c:v>
                </c:pt>
                <c:pt idx="116">
                  <c:v>-0.5114472917613393</c:v>
                </c:pt>
                <c:pt idx="117">
                  <c:v>-0.48631047391484145</c:v>
                </c:pt>
                <c:pt idx="118">
                  <c:v>-0.46057990065798943</c:v>
                </c:pt>
                <c:pt idx="119">
                  <c:v>-0.43428902431472982</c:v>
                </c:pt>
                <c:pt idx="120">
                  <c:v>-0.40747182243786018</c:v>
                </c:pt>
                <c:pt idx="121">
                  <c:v>-0.38016274686200791</c:v>
                </c:pt>
                <c:pt idx="122">
                  <c:v>-0.35239667364787008</c:v>
                </c:pt>
                <c:pt idx="123">
                  <c:v>-0.32420885397467081</c:v>
                </c:pt>
                <c:pt idx="124">
                  <c:v>-0.29563486602314359</c:v>
                </c:pt>
                <c:pt idx="125">
                  <c:v>-0.26671056787780872</c:v>
                </c:pt>
                <c:pt idx="126">
                  <c:v>-0.23747205146491659</c:v>
                </c:pt>
                <c:pt idx="127">
                  <c:v>-0.20795559753129012</c:v>
                </c:pt>
                <c:pt idx="128">
                  <c:v>-0.17819763165943081</c:v>
                </c:pt>
                <c:pt idx="129">
                  <c:v>-0.14823468130568626</c:v>
                </c:pt>
                <c:pt idx="130">
                  <c:v>-0.11810333384100827</c:v>
                </c:pt>
                <c:pt idx="131">
                  <c:v>-8.7840195567821272E-2</c:v>
                </c:pt>
                <c:pt idx="132">
                  <c:v>-5.748185168175575E-2</c:v>
                </c:pt>
                <c:pt idx="133">
                  <c:v>-2.7064827143394064E-2</c:v>
                </c:pt>
                <c:pt idx="134">
                  <c:v>3.3744515773100926E-3</c:v>
                </c:pt>
                <c:pt idx="135">
                  <c:v>3.3799693922752588E-2</c:v>
                </c:pt>
                <c:pt idx="136">
                  <c:v>6.4174781874867914E-2</c:v>
                </c:pt>
                <c:pt idx="137">
                  <c:v>9.44638058267874E-2</c:v>
                </c:pt>
                <c:pt idx="138">
                  <c:v>0.12463109973687386</c:v>
                </c:pt>
                <c:pt idx="139">
                  <c:v>0.15464127560127588</c:v>
                </c:pt>
                <c:pt idx="140">
                  <c:v>0.18445925727881768</c:v>
                </c:pt>
                <c:pt idx="141">
                  <c:v>0.21405031369921523</c:v>
                </c:pt>
                <c:pt idx="142">
                  <c:v>0.2433800914824035</c:v>
                </c:pt>
                <c:pt idx="143">
                  <c:v>0.2724146469932382</c:v>
                </c:pt>
                <c:pt idx="144">
                  <c:v>0.30112047785208113</c:v>
                </c:pt>
                <c:pt idx="145">
                  <c:v>0.32946455391787904</c:v>
                </c:pt>
                <c:pt idx="146">
                  <c:v>0.35741434775634523</c:v>
                </c:pt>
                <c:pt idx="147">
                  <c:v>0.38493786460184048</c:v>
                </c:pt>
                <c:pt idx="148">
                  <c:v>0.41200367181755826</c:v>
                </c:pt>
                <c:pt idx="149">
                  <c:v>0.4385809278547203</c:v>
                </c:pt>
                <c:pt idx="150">
                  <c:v>0.46463941070769965</c:v>
                </c:pt>
                <c:pt idx="151">
                  <c:v>0.49014954585837689</c:v>
                </c:pt>
                <c:pt idx="152">
                  <c:v>0.51508243369961071</c:v>
                </c:pt>
                <c:pt idx="153">
                  <c:v>0.53940987642449745</c:v>
                </c:pt>
                <c:pt idx="154">
                  <c:v>0.56310440436514475</c:v>
                </c:pt>
                <c:pt idx="155">
                  <c:v>0.58613930176197515</c:v>
                </c:pt>
                <c:pt idx="156">
                  <c:v>0.60848863194215641</c:v>
                </c:pt>
                <c:pt idx="157">
                  <c:v>0.63012726188360335</c:v>
                </c:pt>
                <c:pt idx="158">
                  <c:v>0.65103088613914017</c:v>
                </c:pt>
                <c:pt idx="159">
                  <c:v>0.67117605009383496</c:v>
                </c:pt>
                <c:pt idx="160">
                  <c:v>0.6905401725272351</c:v>
                </c:pt>
                <c:pt idx="161">
                  <c:v>0.70910156745122155</c:v>
                </c:pt>
                <c:pt idx="162">
                  <c:v>0.7268394651934853</c:v>
                </c:pt>
                <c:pt idx="163">
                  <c:v>0.74373403269615901</c:v>
                </c:pt>
                <c:pt idx="164">
                  <c:v>0.75976639299895199</c:v>
                </c:pt>
                <c:pt idx="165">
                  <c:v>0.77491864387618403</c:v>
                </c:pt>
                <c:pt idx="166">
                  <c:v>0.78917387559741869</c:v>
                </c:pt>
                <c:pt idx="167">
                  <c:v>0.80251618778190836</c:v>
                </c:pt>
                <c:pt idx="168">
                  <c:v>0.81493070531780998</c:v>
                </c:pt>
                <c:pt idx="169">
                  <c:v>0.82640359331807012</c:v>
                </c:pt>
                <c:pt idx="170">
                  <c:v>0.83692207108600258</c:v>
                </c:pt>
                <c:pt idx="171">
                  <c:v>0.84647442506489579</c:v>
                </c:pt>
                <c:pt idx="172">
                  <c:v>0.85505002074744652</c:v>
                </c:pt>
                <c:pt idx="173">
                  <c:v>0.86263931352243517</c:v>
                </c:pt>
                <c:pt idx="174">
                  <c:v>0.86923385843781253</c:v>
                </c:pt>
                <c:pt idx="175">
                  <c:v>0.87482631886123008</c:v>
                </c:pt>
                <c:pt idx="176">
                  <c:v>0.87941047402103623</c:v>
                </c:pt>
                <c:pt idx="177">
                  <c:v>0.88298122541282642</c:v>
                </c:pt>
                <c:pt idx="178">
                  <c:v>0.88553460205879797</c:v>
                </c:pt>
                <c:pt idx="179">
                  <c:v>0.88706776460938275</c:v>
                </c:pt>
                <c:pt idx="180">
                  <c:v>0.88757900827891023</c:v>
                </c:pt>
                <c:pt idx="181">
                  <c:v>0.88706776460938275</c:v>
                </c:pt>
                <c:pt idx="182">
                  <c:v>0.88553460205879797</c:v>
                </c:pt>
                <c:pt idx="183">
                  <c:v>0.88298122541282642</c:v>
                </c:pt>
                <c:pt idx="184">
                  <c:v>0.87941047402103623</c:v>
                </c:pt>
                <c:pt idx="185">
                  <c:v>0.87482631886123008</c:v>
                </c:pt>
                <c:pt idx="186">
                  <c:v>0.86923385843781253</c:v>
                </c:pt>
                <c:pt idx="187">
                  <c:v>0.86263931352243517</c:v>
                </c:pt>
                <c:pt idx="188">
                  <c:v>0.85505002074744652</c:v>
                </c:pt>
                <c:pt idx="189">
                  <c:v>0.84647442506489579</c:v>
                </c:pt>
                <c:pt idx="190">
                  <c:v>0.83692207108600258</c:v>
                </c:pt>
                <c:pt idx="191">
                  <c:v>0.82640359331807012</c:v>
                </c:pt>
                <c:pt idx="192">
                  <c:v>0.81493070531780998</c:v>
                </c:pt>
                <c:pt idx="193">
                  <c:v>0.80251618778190836</c:v>
                </c:pt>
                <c:pt idx="194">
                  <c:v>0.78917387559741869</c:v>
                </c:pt>
                <c:pt idx="195">
                  <c:v>0.77491864387618403</c:v>
                </c:pt>
                <c:pt idx="196">
                  <c:v>0.75976639299895199</c:v>
                </c:pt>
                <c:pt idx="197">
                  <c:v>0.74373403269615901</c:v>
                </c:pt>
                <c:pt idx="198">
                  <c:v>0.7268394651934853</c:v>
                </c:pt>
                <c:pt idx="199">
                  <c:v>0.70910156745122155</c:v>
                </c:pt>
                <c:pt idx="200">
                  <c:v>0.6905401725272351</c:v>
                </c:pt>
                <c:pt idx="201">
                  <c:v>0.67117605009383496</c:v>
                </c:pt>
                <c:pt idx="202">
                  <c:v>0.65103088613914017</c:v>
                </c:pt>
                <c:pt idx="203">
                  <c:v>0.63012726188360335</c:v>
                </c:pt>
                <c:pt idx="204">
                  <c:v>0.60848863194215641</c:v>
                </c:pt>
                <c:pt idx="205">
                  <c:v>0.58613930176197515</c:v>
                </c:pt>
                <c:pt idx="206">
                  <c:v>0.56310440436514475</c:v>
                </c:pt>
                <c:pt idx="207">
                  <c:v>0.53940987642449745</c:v>
                </c:pt>
                <c:pt idx="208">
                  <c:v>0.51508243369961071</c:v>
                </c:pt>
                <c:pt idx="209">
                  <c:v>0.49014954585837689</c:v>
                </c:pt>
                <c:pt idx="210">
                  <c:v>0.46463941070769965</c:v>
                </c:pt>
                <c:pt idx="211">
                  <c:v>0.4385809278547203</c:v>
                </c:pt>
                <c:pt idx="212">
                  <c:v>0.41200367181755826</c:v>
                </c:pt>
                <c:pt idx="213">
                  <c:v>0.38493786460184048</c:v>
                </c:pt>
                <c:pt idx="214">
                  <c:v>0.35741434775634523</c:v>
                </c:pt>
                <c:pt idx="215">
                  <c:v>0.32946455391787904</c:v>
                </c:pt>
                <c:pt idx="216">
                  <c:v>0.30112047785208113</c:v>
                </c:pt>
                <c:pt idx="217">
                  <c:v>0.2724146469932382</c:v>
                </c:pt>
                <c:pt idx="218">
                  <c:v>0.2433800914824035</c:v>
                </c:pt>
                <c:pt idx="219">
                  <c:v>0.21405031369921523</c:v>
                </c:pt>
                <c:pt idx="220">
                  <c:v>0.18445925727881768</c:v>
                </c:pt>
                <c:pt idx="221">
                  <c:v>0.15464127560127588</c:v>
                </c:pt>
                <c:pt idx="222">
                  <c:v>0.12463109973687386</c:v>
                </c:pt>
                <c:pt idx="223">
                  <c:v>9.44638058267874E-2</c:v>
                </c:pt>
                <c:pt idx="224">
                  <c:v>6.4174781874867914E-2</c:v>
                </c:pt>
                <c:pt idx="225">
                  <c:v>3.3799693922752588E-2</c:v>
                </c:pt>
                <c:pt idx="226">
                  <c:v>3.3744515773100926E-3</c:v>
                </c:pt>
                <c:pt idx="227">
                  <c:v>-2.7064827143394064E-2</c:v>
                </c:pt>
                <c:pt idx="228">
                  <c:v>-5.748185168175575E-2</c:v>
                </c:pt>
                <c:pt idx="229">
                  <c:v>-8.7840195567821272E-2</c:v>
                </c:pt>
                <c:pt idx="230">
                  <c:v>-0.11810333384100827</c:v>
                </c:pt>
                <c:pt idx="231">
                  <c:v>-0.14823468130568626</c:v>
                </c:pt>
                <c:pt idx="232">
                  <c:v>-0.17819763165943081</c:v>
                </c:pt>
                <c:pt idx="233">
                  <c:v>-0.20795559753129012</c:v>
                </c:pt>
                <c:pt idx="234">
                  <c:v>-0.23747205146491659</c:v>
                </c:pt>
                <c:pt idx="235">
                  <c:v>-0.26671056787780872</c:v>
                </c:pt>
                <c:pt idx="236">
                  <c:v>-0.29563486602314359</c:v>
                </c:pt>
                <c:pt idx="237">
                  <c:v>-0.32420885397467081</c:v>
                </c:pt>
                <c:pt idx="238">
                  <c:v>-0.35239667364787008</c:v>
                </c:pt>
                <c:pt idx="239">
                  <c:v>-0.38016274686200791</c:v>
                </c:pt>
                <c:pt idx="240">
                  <c:v>-0.40747182243786018</c:v>
                </c:pt>
                <c:pt idx="241">
                  <c:v>-0.43428902431472982</c:v>
                </c:pt>
                <c:pt idx="242">
                  <c:v>-0.46057990065798943</c:v>
                </c:pt>
                <c:pt idx="243">
                  <c:v>-0.48631047391484145</c:v>
                </c:pt>
                <c:pt idx="244">
                  <c:v>-0.5114472917613393</c:v>
                </c:pt>
                <c:pt idx="245">
                  <c:v>-0.53595747886813749</c:v>
                </c:pt>
                <c:pt idx="246">
                  <c:v>-0.55980878939605461</c:v>
                </c:pt>
                <c:pt idx="247">
                  <c:v>-0.58296966011552565</c:v>
                </c:pt>
                <c:pt idx="248">
                  <c:v>-0.60540926402661033</c:v>
                </c:pt>
                <c:pt idx="249">
                  <c:v>-0.62709756433863695</c:v>
                </c:pt>
                <c:pt idx="250">
                  <c:v>-0.64800536865105585</c:v>
                </c:pt>
                <c:pt idx="251">
                  <c:v>-0.6681043831599256</c:v>
                </c:pt>
                <c:pt idx="252">
                  <c:v>-0.68736726669798387</c:v>
                </c:pt>
                <c:pt idx="253">
                  <c:v>-0.70576768440070858</c:v>
                </c:pt>
                <c:pt idx="254">
                  <c:v>-0.72328036077652857</c:v>
                </c:pt>
                <c:pt idx="255">
                  <c:v>-0.73988113194666483</c:v>
                </c:pt>
                <c:pt idx="256">
                  <c:v>-0.75554699680928783</c:v>
                </c:pt>
                <c:pt idx="257">
                  <c:v>-0.77025616687404797</c:v>
                </c:pt>
                <c:pt idx="258">
                  <c:v>-0.78398811450684602</c:v>
                </c:pt>
                <c:pt idx="259">
                  <c:v>-0.79672361932117586</c:v>
                </c:pt>
                <c:pt idx="260">
                  <c:v>-0.80844481245172128</c:v>
                </c:pt>
                <c:pt idx="261">
                  <c:v>-0.81913521844823645</c:v>
                </c:pt>
                <c:pt idx="262">
                  <c:v>-0.82877979453323725</c:v>
                </c:pt>
                <c:pt idx="263">
                  <c:v>-0.83736496697569229</c:v>
                </c:pt>
                <c:pt idx="264">
                  <c:v>-0.84487866434475611</c:v>
                </c:pt>
                <c:pt idx="265">
                  <c:v>-0.85131034742254563</c:v>
                </c:pt>
                <c:pt idx="266">
                  <c:v>-0.85665103557291533</c:v>
                </c:pt>
                <c:pt idx="267">
                  <c:v>-0.86089332938395347</c:v>
                </c:pt>
                <c:pt idx="268">
                  <c:v>-0.86403142942524958</c:v>
                </c:pt>
                <c:pt idx="269">
                  <c:v>-0.86606115098659509</c:v>
                </c:pt>
                <c:pt idx="270">
                  <c:v>-0.86697993469231427</c:v>
                </c:pt>
                <c:pt idx="271">
                  <c:v>-0.86678685291451596</c:v>
                </c:pt>
                <c:pt idx="272">
                  <c:v>-0.86548261193877452</c:v>
                </c:pt>
                <c:pt idx="273">
                  <c:v>-0.86306954986665763</c:v>
                </c:pt>
                <c:pt idx="274">
                  <c:v>-0.85955163027066117</c:v>
                </c:pt>
                <c:pt idx="275">
                  <c:v>-0.85493443164801686</c:v>
                </c:pt>
                <c:pt idx="276">
                  <c:v>-0.84922513275006395</c:v>
                </c:pt>
                <c:pt idx="277">
                  <c:v>-0.84243249389296038</c:v>
                </c:pt>
                <c:pt idx="278">
                  <c:v>-0.83456683438305324</c:v>
                </c:pt>
                <c:pt idx="279">
                  <c:v>-0.825640006215831</c:v>
                </c:pt>
                <c:pt idx="280">
                  <c:v>-0.8156653642307139</c:v>
                </c:pt>
                <c:pt idx="281">
                  <c:v>-0.8046577329247091</c:v>
                </c:pt>
                <c:pt idx="282">
                  <c:v>-0.79263337014589874</c:v>
                </c:pt>
                <c:pt idx="283">
                  <c:v>-0.77960992790270334</c:v>
                </c:pt>
                <c:pt idx="284">
                  <c:v>-0.76560641053670464</c:v>
                </c:pt>
                <c:pt idx="285">
                  <c:v>-0.75064313051548337</c:v>
                </c:pt>
                <c:pt idx="286">
                  <c:v>-0.73474166210741276</c:v>
                </c:pt>
                <c:pt idx="287">
                  <c:v>-0.71792479320271463</c:v>
                </c:pt>
                <c:pt idx="288">
                  <c:v>-0.70021647554441457</c:v>
                </c:pt>
                <c:pt idx="289">
                  <c:v>-0.68164177362931355</c:v>
                </c:pt>
                <c:pt idx="290">
                  <c:v>-0.66222681253289706</c:v>
                </c:pt>
                <c:pt idx="291">
                  <c:v>-0.64199872490347054</c:v>
                </c:pt>
                <c:pt idx="292">
                  <c:v>-0.62098559736002545</c:v>
                </c:pt>
                <c:pt idx="293">
                  <c:v>-0.59921641651565738</c:v>
                </c:pt>
                <c:pt idx="294">
                  <c:v>-0.57672101483409643</c:v>
                </c:pt>
                <c:pt idx="295">
                  <c:v>-0.55353001651139899</c:v>
                </c:pt>
                <c:pt idx="296">
                  <c:v>-0.5296747835583373</c:v>
                </c:pt>
                <c:pt idx="297">
                  <c:v>-0.50518736224191207</c:v>
                </c:pt>
                <c:pt idx="298">
                  <c:v>-0.48010043002686803</c:v>
                </c:pt>
                <c:pt idx="299">
                  <c:v>-0.45444724314055157</c:v>
                </c:pt>
                <c:pt idx="300">
                  <c:v>-0.4282615848669904</c:v>
                </c:pt>
                <c:pt idx="301">
                  <c:v>-0.40157771465911013</c:v>
                </c:pt>
                <c:pt idx="302">
                  <c:v>-0.37443031814160027</c:v>
                </c:pt>
                <c:pt idx="303">
                  <c:v>-0.34685445806135057</c:v>
                </c:pt>
                <c:pt idx="304">
                  <c:v>-0.31888552622777744</c:v>
                </c:pt>
                <c:pt idx="305">
                  <c:v>-0.29055919647176137</c:v>
                </c:pt>
                <c:pt idx="306">
                  <c:v>-0.26191137863957847</c:v>
                </c:pt>
                <c:pt idx="307">
                  <c:v>-0.2329781736270157</c:v>
                </c:pt>
                <c:pt idx="308">
                  <c:v>-0.20379582944904306</c:v>
                </c:pt>
                <c:pt idx="309">
                  <c:v>-0.17440069833180294</c:v>
                </c:pt>
                <c:pt idx="310">
                  <c:v>-0.14482919480644424</c:v>
                </c:pt>
                <c:pt idx="311">
                  <c:v>-0.11511775477830398</c:v>
                </c:pt>
                <c:pt idx="312">
                  <c:v>-8.5302795540164039E-2</c:v>
                </c:pt>
                <c:pt idx="313">
                  <c:v>-5.5420676694737568E-2</c:v>
                </c:pt>
                <c:pt idx="314">
                  <c:v>-2.5507661949005389E-2</c:v>
                </c:pt>
                <c:pt idx="315">
                  <c:v>4.4001182583977057E-3</c:v>
                </c:pt>
                <c:pt idx="316">
                  <c:v>3.4266703336115076E-2</c:v>
                </c:pt>
                <c:pt idx="317">
                  <c:v>6.4056338364307935E-2</c:v>
                </c:pt>
                <c:pt idx="318">
                  <c:v>9.3733509202145557E-2</c:v>
                </c:pt>
                <c:pt idx="319">
                  <c:v>0.12326297691468566</c:v>
                </c:pt>
                <c:pt idx="320">
                  <c:v>0.15260981155297665</c:v>
                </c:pt>
                <c:pt idx="321">
                  <c:v>0.1817394253183951</c:v>
                </c:pt>
                <c:pt idx="322">
                  <c:v>0.2106176051389953</c:v>
                </c:pt>
                <c:pt idx="323">
                  <c:v>0.23921054468216701</c:v>
                </c:pt>
                <c:pt idx="324">
                  <c:v>0.26748487582410141</c:v>
                </c:pt>
                <c:pt idx="325">
                  <c:v>0.29540769959270474</c:v>
                </c:pt>
                <c:pt idx="326">
                  <c:v>0.32294661659655954</c:v>
                </c:pt>
                <c:pt idx="327">
                  <c:v>0.35006975694855946</c:v>
                </c:pt>
                <c:pt idx="328">
                  <c:v>0.37674580968881777</c:v>
                </c:pt>
                <c:pt idx="329">
                  <c:v>0.40294405170756759</c:v>
                </c:pt>
                <c:pt idx="330">
                  <c:v>0.42863437616499062</c:v>
                </c:pt>
                <c:pt idx="331">
                  <c:v>0.45378732040127007</c:v>
                </c:pt>
                <c:pt idx="332">
                  <c:v>0.47837409332677727</c:v>
                </c:pt>
                <c:pt idx="333">
                  <c:v>0.5023666022790555</c:v>
                </c:pt>
                <c:pt idx="334">
                  <c:v>0.52573747933035297</c:v>
                </c:pt>
                <c:pt idx="335">
                  <c:v>0.548460107026708</c:v>
                </c:pt>
                <c:pt idx="336">
                  <c:v>0.57050864353720976</c:v>
                </c:pt>
                <c:pt idx="337">
                  <c:v>0.59185804718987201</c:v>
                </c:pt>
                <c:pt idx="338">
                  <c:v>0.6124841003687197</c:v>
                </c:pt>
                <c:pt idx="339">
                  <c:v>0.63236343274511175</c:v>
                </c:pt>
                <c:pt idx="340">
                  <c:v>0.65147354381502276</c:v>
                </c:pt>
                <c:pt idx="341">
                  <c:v>0.66979282471302282</c:v>
                </c:pt>
                <c:pt idx="342">
                  <c:v>0.68730057927294597</c:v>
                </c:pt>
                <c:pt idx="343">
                  <c:v>0.70397704430480379</c:v>
                </c:pt>
                <c:pt idx="344">
                  <c:v>0.71980340905728035</c:v>
                </c:pt>
                <c:pt idx="345">
                  <c:v>0.73476183383522431</c:v>
                </c:pt>
                <c:pt idx="346">
                  <c:v>0.74883546774182796</c:v>
                </c:pt>
                <c:pt idx="347">
                  <c:v>0.76200846551572021</c:v>
                </c:pt>
                <c:pt idx="348">
                  <c:v>0.77426600343393337</c:v>
                </c:pt>
                <c:pt idx="349">
                  <c:v>0.7855942942526416</c:v>
                </c:pt>
                <c:pt idx="350">
                  <c:v>0.79598060115870561</c:v>
                </c:pt>
                <c:pt idx="351">
                  <c:v>0.8054132507063545</c:v>
                </c:pt>
                <c:pt idx="352">
                  <c:v>0.81388164471481239</c:v>
                </c:pt>
                <c:pt idx="353">
                  <c:v>0.82137627110428169</c:v>
                </c:pt>
                <c:pt idx="354">
                  <c:v>0.8278887136494576</c:v>
                </c:pt>
                <c:pt idx="355">
                  <c:v>0.83341166063160843</c:v>
                </c:pt>
                <c:pt idx="356">
                  <c:v>0.83793891237224394</c:v>
                </c:pt>
                <c:pt idx="357">
                  <c:v>0.84146538763346379</c:v>
                </c:pt>
                <c:pt idx="358">
                  <c:v>0.84398712887223482</c:v>
                </c:pt>
                <c:pt idx="359">
                  <c:v>0.84550130633807474</c:v>
                </c:pt>
                <c:pt idx="360">
                  <c:v>0.84600622100589329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050-4F06-9C2C-E412AE2A11B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49682183"/>
        <c:axId val="349690887"/>
      </c:lineChart>
      <c:catAx>
        <c:axId val="349682183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</a:t>
                </a:r>
                <a:r>
                  <a:rPr lang="en-GB" baseline="0"/>
                  <a:t> angle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49690887"/>
        <c:crosses val="autoZero"/>
        <c:auto val="1"/>
        <c:lblAlgn val="ctr"/>
        <c:lblOffset val="100"/>
        <c:noMultiLvlLbl val="0"/>
      </c:catAx>
      <c:valAx>
        <c:axId val="34969088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Piston</a:t>
                </a:r>
                <a:r>
                  <a:rPr lang="en-GB" baseline="0"/>
                  <a:t> Acceleration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1.1741278173412766E-2"/>
              <c:y val="0.4240803563098317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4968218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Piston Position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 cap="rnd">
              <a:solidFill>
                <a:schemeClr val="accent1">
                  <a:shade val="95000"/>
                  <a:satMod val="105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'Camshaft data'!$H$3:$H$363</c:f>
              <c:numCache>
                <c:formatCode>General</c:formatCode>
                <c:ptCount val="361"/>
                <c:pt idx="0">
                  <c:v>-180</c:v>
                </c:pt>
                <c:pt idx="1">
                  <c:v>-179</c:v>
                </c:pt>
                <c:pt idx="2">
                  <c:v>-178</c:v>
                </c:pt>
                <c:pt idx="3">
                  <c:v>-177</c:v>
                </c:pt>
                <c:pt idx="4">
                  <c:v>-176</c:v>
                </c:pt>
                <c:pt idx="5">
                  <c:v>-175</c:v>
                </c:pt>
                <c:pt idx="6">
                  <c:v>-174</c:v>
                </c:pt>
                <c:pt idx="7">
                  <c:v>-173</c:v>
                </c:pt>
                <c:pt idx="8">
                  <c:v>-172</c:v>
                </c:pt>
                <c:pt idx="9">
                  <c:v>-171</c:v>
                </c:pt>
                <c:pt idx="10">
                  <c:v>-170</c:v>
                </c:pt>
                <c:pt idx="11">
                  <c:v>-169</c:v>
                </c:pt>
                <c:pt idx="12">
                  <c:v>-168</c:v>
                </c:pt>
                <c:pt idx="13">
                  <c:v>-167</c:v>
                </c:pt>
                <c:pt idx="14">
                  <c:v>-166</c:v>
                </c:pt>
                <c:pt idx="15">
                  <c:v>-165</c:v>
                </c:pt>
                <c:pt idx="16">
                  <c:v>-164</c:v>
                </c:pt>
                <c:pt idx="17">
                  <c:v>-163</c:v>
                </c:pt>
                <c:pt idx="18">
                  <c:v>-162</c:v>
                </c:pt>
                <c:pt idx="19">
                  <c:v>-161</c:v>
                </c:pt>
                <c:pt idx="20">
                  <c:v>-160</c:v>
                </c:pt>
                <c:pt idx="21">
                  <c:v>-159</c:v>
                </c:pt>
                <c:pt idx="22">
                  <c:v>-158</c:v>
                </c:pt>
                <c:pt idx="23">
                  <c:v>-157</c:v>
                </c:pt>
                <c:pt idx="24">
                  <c:v>-156</c:v>
                </c:pt>
                <c:pt idx="25">
                  <c:v>-155</c:v>
                </c:pt>
                <c:pt idx="26">
                  <c:v>-154</c:v>
                </c:pt>
                <c:pt idx="27">
                  <c:v>-153</c:v>
                </c:pt>
                <c:pt idx="28">
                  <c:v>-152</c:v>
                </c:pt>
                <c:pt idx="29">
                  <c:v>-151</c:v>
                </c:pt>
                <c:pt idx="30">
                  <c:v>-150</c:v>
                </c:pt>
                <c:pt idx="31">
                  <c:v>-149</c:v>
                </c:pt>
                <c:pt idx="32">
                  <c:v>-148</c:v>
                </c:pt>
                <c:pt idx="33">
                  <c:v>-147</c:v>
                </c:pt>
                <c:pt idx="34">
                  <c:v>-146</c:v>
                </c:pt>
                <c:pt idx="35">
                  <c:v>-145</c:v>
                </c:pt>
                <c:pt idx="36">
                  <c:v>-144</c:v>
                </c:pt>
                <c:pt idx="37">
                  <c:v>-143</c:v>
                </c:pt>
                <c:pt idx="38">
                  <c:v>-142</c:v>
                </c:pt>
                <c:pt idx="39">
                  <c:v>-141</c:v>
                </c:pt>
                <c:pt idx="40">
                  <c:v>-140</c:v>
                </c:pt>
                <c:pt idx="41">
                  <c:v>-139</c:v>
                </c:pt>
                <c:pt idx="42">
                  <c:v>-138</c:v>
                </c:pt>
                <c:pt idx="43">
                  <c:v>-137</c:v>
                </c:pt>
                <c:pt idx="44">
                  <c:v>-136</c:v>
                </c:pt>
                <c:pt idx="45">
                  <c:v>-135</c:v>
                </c:pt>
                <c:pt idx="46">
                  <c:v>-134</c:v>
                </c:pt>
                <c:pt idx="47">
                  <c:v>-133</c:v>
                </c:pt>
                <c:pt idx="48">
                  <c:v>-132</c:v>
                </c:pt>
                <c:pt idx="49">
                  <c:v>-131</c:v>
                </c:pt>
                <c:pt idx="50">
                  <c:v>-130</c:v>
                </c:pt>
                <c:pt idx="51">
                  <c:v>-129</c:v>
                </c:pt>
                <c:pt idx="52">
                  <c:v>-128</c:v>
                </c:pt>
                <c:pt idx="53">
                  <c:v>-127</c:v>
                </c:pt>
                <c:pt idx="54">
                  <c:v>-126</c:v>
                </c:pt>
                <c:pt idx="55">
                  <c:v>-125</c:v>
                </c:pt>
                <c:pt idx="56">
                  <c:v>-124</c:v>
                </c:pt>
                <c:pt idx="57">
                  <c:v>-123</c:v>
                </c:pt>
                <c:pt idx="58">
                  <c:v>-122</c:v>
                </c:pt>
                <c:pt idx="59">
                  <c:v>-121</c:v>
                </c:pt>
                <c:pt idx="60">
                  <c:v>-120</c:v>
                </c:pt>
                <c:pt idx="61">
                  <c:v>-119</c:v>
                </c:pt>
                <c:pt idx="62">
                  <c:v>-118</c:v>
                </c:pt>
                <c:pt idx="63">
                  <c:v>-117</c:v>
                </c:pt>
                <c:pt idx="64">
                  <c:v>-116</c:v>
                </c:pt>
                <c:pt idx="65">
                  <c:v>-115</c:v>
                </c:pt>
                <c:pt idx="66">
                  <c:v>-114</c:v>
                </c:pt>
                <c:pt idx="67">
                  <c:v>-113</c:v>
                </c:pt>
                <c:pt idx="68">
                  <c:v>-112</c:v>
                </c:pt>
                <c:pt idx="69">
                  <c:v>-111</c:v>
                </c:pt>
                <c:pt idx="70">
                  <c:v>-110</c:v>
                </c:pt>
                <c:pt idx="71">
                  <c:v>-109</c:v>
                </c:pt>
                <c:pt idx="72">
                  <c:v>-108</c:v>
                </c:pt>
                <c:pt idx="73">
                  <c:v>-107</c:v>
                </c:pt>
                <c:pt idx="74">
                  <c:v>-106</c:v>
                </c:pt>
                <c:pt idx="75">
                  <c:v>-105</c:v>
                </c:pt>
                <c:pt idx="76">
                  <c:v>-104</c:v>
                </c:pt>
                <c:pt idx="77">
                  <c:v>-103</c:v>
                </c:pt>
                <c:pt idx="78">
                  <c:v>-102</c:v>
                </c:pt>
                <c:pt idx="79">
                  <c:v>-101</c:v>
                </c:pt>
                <c:pt idx="80">
                  <c:v>-100</c:v>
                </c:pt>
                <c:pt idx="81">
                  <c:v>-99</c:v>
                </c:pt>
                <c:pt idx="82">
                  <c:v>-98</c:v>
                </c:pt>
                <c:pt idx="83">
                  <c:v>-97</c:v>
                </c:pt>
                <c:pt idx="84">
                  <c:v>-96</c:v>
                </c:pt>
                <c:pt idx="85">
                  <c:v>-95</c:v>
                </c:pt>
                <c:pt idx="86">
                  <c:v>-94</c:v>
                </c:pt>
                <c:pt idx="87">
                  <c:v>-93</c:v>
                </c:pt>
                <c:pt idx="88">
                  <c:v>-92</c:v>
                </c:pt>
                <c:pt idx="89">
                  <c:v>-91</c:v>
                </c:pt>
                <c:pt idx="90">
                  <c:v>-90</c:v>
                </c:pt>
                <c:pt idx="91">
                  <c:v>-89</c:v>
                </c:pt>
                <c:pt idx="92">
                  <c:v>-88</c:v>
                </c:pt>
                <c:pt idx="93">
                  <c:v>-87</c:v>
                </c:pt>
                <c:pt idx="94">
                  <c:v>-86</c:v>
                </c:pt>
                <c:pt idx="95">
                  <c:v>-85</c:v>
                </c:pt>
                <c:pt idx="96">
                  <c:v>-84</c:v>
                </c:pt>
                <c:pt idx="97">
                  <c:v>-83</c:v>
                </c:pt>
                <c:pt idx="98">
                  <c:v>-82</c:v>
                </c:pt>
                <c:pt idx="99">
                  <c:v>-81</c:v>
                </c:pt>
                <c:pt idx="100">
                  <c:v>-80</c:v>
                </c:pt>
                <c:pt idx="101">
                  <c:v>-79</c:v>
                </c:pt>
                <c:pt idx="102">
                  <c:v>-78</c:v>
                </c:pt>
                <c:pt idx="103">
                  <c:v>-77</c:v>
                </c:pt>
                <c:pt idx="104">
                  <c:v>-76</c:v>
                </c:pt>
                <c:pt idx="105">
                  <c:v>-75</c:v>
                </c:pt>
                <c:pt idx="106">
                  <c:v>-74</c:v>
                </c:pt>
                <c:pt idx="107">
                  <c:v>-73</c:v>
                </c:pt>
                <c:pt idx="108">
                  <c:v>-72</c:v>
                </c:pt>
                <c:pt idx="109">
                  <c:v>-71</c:v>
                </c:pt>
                <c:pt idx="110">
                  <c:v>-70</c:v>
                </c:pt>
                <c:pt idx="111">
                  <c:v>-69</c:v>
                </c:pt>
                <c:pt idx="112">
                  <c:v>-68</c:v>
                </c:pt>
                <c:pt idx="113">
                  <c:v>-67</c:v>
                </c:pt>
                <c:pt idx="114">
                  <c:v>-66</c:v>
                </c:pt>
                <c:pt idx="115">
                  <c:v>-65</c:v>
                </c:pt>
                <c:pt idx="116">
                  <c:v>-64</c:v>
                </c:pt>
                <c:pt idx="117">
                  <c:v>-63</c:v>
                </c:pt>
                <c:pt idx="118">
                  <c:v>-62</c:v>
                </c:pt>
                <c:pt idx="119">
                  <c:v>-61</c:v>
                </c:pt>
                <c:pt idx="120">
                  <c:v>-60</c:v>
                </c:pt>
                <c:pt idx="121">
                  <c:v>-59</c:v>
                </c:pt>
                <c:pt idx="122">
                  <c:v>-58</c:v>
                </c:pt>
                <c:pt idx="123">
                  <c:v>-57</c:v>
                </c:pt>
                <c:pt idx="124">
                  <c:v>-56</c:v>
                </c:pt>
                <c:pt idx="125">
                  <c:v>-55</c:v>
                </c:pt>
                <c:pt idx="126">
                  <c:v>-54</c:v>
                </c:pt>
                <c:pt idx="127">
                  <c:v>-53</c:v>
                </c:pt>
                <c:pt idx="128">
                  <c:v>-52</c:v>
                </c:pt>
                <c:pt idx="129">
                  <c:v>-51</c:v>
                </c:pt>
                <c:pt idx="130">
                  <c:v>-50</c:v>
                </c:pt>
                <c:pt idx="131">
                  <c:v>-49</c:v>
                </c:pt>
                <c:pt idx="132">
                  <c:v>-48</c:v>
                </c:pt>
                <c:pt idx="133">
                  <c:v>-47</c:v>
                </c:pt>
                <c:pt idx="134">
                  <c:v>-46</c:v>
                </c:pt>
                <c:pt idx="135">
                  <c:v>-45</c:v>
                </c:pt>
                <c:pt idx="136">
                  <c:v>-44</c:v>
                </c:pt>
                <c:pt idx="137">
                  <c:v>-43</c:v>
                </c:pt>
                <c:pt idx="138">
                  <c:v>-42</c:v>
                </c:pt>
                <c:pt idx="139">
                  <c:v>-41</c:v>
                </c:pt>
                <c:pt idx="140">
                  <c:v>-40</c:v>
                </c:pt>
                <c:pt idx="141">
                  <c:v>-39</c:v>
                </c:pt>
                <c:pt idx="142">
                  <c:v>-38</c:v>
                </c:pt>
                <c:pt idx="143">
                  <c:v>-37</c:v>
                </c:pt>
                <c:pt idx="144">
                  <c:v>-36</c:v>
                </c:pt>
                <c:pt idx="145">
                  <c:v>-35</c:v>
                </c:pt>
                <c:pt idx="146">
                  <c:v>-34</c:v>
                </c:pt>
                <c:pt idx="147">
                  <c:v>-33</c:v>
                </c:pt>
                <c:pt idx="148">
                  <c:v>-32</c:v>
                </c:pt>
                <c:pt idx="149">
                  <c:v>-31</c:v>
                </c:pt>
                <c:pt idx="150">
                  <c:v>-30</c:v>
                </c:pt>
                <c:pt idx="151">
                  <c:v>-29</c:v>
                </c:pt>
                <c:pt idx="152">
                  <c:v>-28</c:v>
                </c:pt>
                <c:pt idx="153">
                  <c:v>-27</c:v>
                </c:pt>
                <c:pt idx="154">
                  <c:v>-26</c:v>
                </c:pt>
                <c:pt idx="155">
                  <c:v>-25</c:v>
                </c:pt>
                <c:pt idx="156">
                  <c:v>-24</c:v>
                </c:pt>
                <c:pt idx="157">
                  <c:v>-23</c:v>
                </c:pt>
                <c:pt idx="158">
                  <c:v>-22</c:v>
                </c:pt>
                <c:pt idx="159">
                  <c:v>-21</c:v>
                </c:pt>
                <c:pt idx="160">
                  <c:v>-20</c:v>
                </c:pt>
                <c:pt idx="161">
                  <c:v>-19</c:v>
                </c:pt>
                <c:pt idx="162">
                  <c:v>-18</c:v>
                </c:pt>
                <c:pt idx="163">
                  <c:v>-17</c:v>
                </c:pt>
                <c:pt idx="164">
                  <c:v>-16</c:v>
                </c:pt>
                <c:pt idx="165">
                  <c:v>-15</c:v>
                </c:pt>
                <c:pt idx="166">
                  <c:v>-14</c:v>
                </c:pt>
                <c:pt idx="167">
                  <c:v>-13</c:v>
                </c:pt>
                <c:pt idx="168">
                  <c:v>-12</c:v>
                </c:pt>
                <c:pt idx="169">
                  <c:v>-11</c:v>
                </c:pt>
                <c:pt idx="170">
                  <c:v>-10</c:v>
                </c:pt>
                <c:pt idx="171">
                  <c:v>-9</c:v>
                </c:pt>
                <c:pt idx="172">
                  <c:v>-8</c:v>
                </c:pt>
                <c:pt idx="173">
                  <c:v>-7</c:v>
                </c:pt>
                <c:pt idx="174">
                  <c:v>-6</c:v>
                </c:pt>
                <c:pt idx="175">
                  <c:v>-5</c:v>
                </c:pt>
                <c:pt idx="176">
                  <c:v>-4</c:v>
                </c:pt>
                <c:pt idx="177">
                  <c:v>-3</c:v>
                </c:pt>
                <c:pt idx="178">
                  <c:v>-2</c:v>
                </c:pt>
                <c:pt idx="179">
                  <c:v>-1</c:v>
                </c:pt>
                <c:pt idx="180">
                  <c:v>0</c:v>
                </c:pt>
                <c:pt idx="181">
                  <c:v>1</c:v>
                </c:pt>
                <c:pt idx="182">
                  <c:v>2</c:v>
                </c:pt>
                <c:pt idx="183">
                  <c:v>3</c:v>
                </c:pt>
                <c:pt idx="184">
                  <c:v>4</c:v>
                </c:pt>
                <c:pt idx="185">
                  <c:v>5</c:v>
                </c:pt>
                <c:pt idx="186">
                  <c:v>6</c:v>
                </c:pt>
                <c:pt idx="187">
                  <c:v>7</c:v>
                </c:pt>
                <c:pt idx="188">
                  <c:v>8</c:v>
                </c:pt>
                <c:pt idx="189">
                  <c:v>9</c:v>
                </c:pt>
                <c:pt idx="190">
                  <c:v>10</c:v>
                </c:pt>
                <c:pt idx="191">
                  <c:v>11</c:v>
                </c:pt>
                <c:pt idx="192">
                  <c:v>12</c:v>
                </c:pt>
                <c:pt idx="193">
                  <c:v>13</c:v>
                </c:pt>
                <c:pt idx="194">
                  <c:v>14</c:v>
                </c:pt>
                <c:pt idx="195">
                  <c:v>15</c:v>
                </c:pt>
                <c:pt idx="196">
                  <c:v>16</c:v>
                </c:pt>
                <c:pt idx="197">
                  <c:v>17</c:v>
                </c:pt>
                <c:pt idx="198">
                  <c:v>18</c:v>
                </c:pt>
                <c:pt idx="199">
                  <c:v>19</c:v>
                </c:pt>
                <c:pt idx="200">
                  <c:v>20</c:v>
                </c:pt>
                <c:pt idx="201">
                  <c:v>21</c:v>
                </c:pt>
                <c:pt idx="202">
                  <c:v>22</c:v>
                </c:pt>
                <c:pt idx="203">
                  <c:v>23</c:v>
                </c:pt>
                <c:pt idx="204">
                  <c:v>24</c:v>
                </c:pt>
                <c:pt idx="205">
                  <c:v>25</c:v>
                </c:pt>
                <c:pt idx="206">
                  <c:v>26</c:v>
                </c:pt>
                <c:pt idx="207">
                  <c:v>27</c:v>
                </c:pt>
                <c:pt idx="208">
                  <c:v>28</c:v>
                </c:pt>
                <c:pt idx="209">
                  <c:v>29</c:v>
                </c:pt>
                <c:pt idx="210">
                  <c:v>30</c:v>
                </c:pt>
                <c:pt idx="211">
                  <c:v>31</c:v>
                </c:pt>
                <c:pt idx="212">
                  <c:v>32</c:v>
                </c:pt>
                <c:pt idx="213">
                  <c:v>33</c:v>
                </c:pt>
                <c:pt idx="214">
                  <c:v>34</c:v>
                </c:pt>
                <c:pt idx="215">
                  <c:v>35</c:v>
                </c:pt>
                <c:pt idx="216">
                  <c:v>36</c:v>
                </c:pt>
                <c:pt idx="217">
                  <c:v>37</c:v>
                </c:pt>
                <c:pt idx="218">
                  <c:v>38</c:v>
                </c:pt>
                <c:pt idx="219">
                  <c:v>39</c:v>
                </c:pt>
                <c:pt idx="220">
                  <c:v>40</c:v>
                </c:pt>
                <c:pt idx="221">
                  <c:v>41</c:v>
                </c:pt>
                <c:pt idx="222">
                  <c:v>42</c:v>
                </c:pt>
                <c:pt idx="223">
                  <c:v>43</c:v>
                </c:pt>
                <c:pt idx="224">
                  <c:v>44</c:v>
                </c:pt>
                <c:pt idx="225">
                  <c:v>45</c:v>
                </c:pt>
                <c:pt idx="226">
                  <c:v>46</c:v>
                </c:pt>
                <c:pt idx="227">
                  <c:v>47</c:v>
                </c:pt>
                <c:pt idx="228">
                  <c:v>48</c:v>
                </c:pt>
                <c:pt idx="229">
                  <c:v>49</c:v>
                </c:pt>
                <c:pt idx="230">
                  <c:v>50</c:v>
                </c:pt>
                <c:pt idx="231">
                  <c:v>51</c:v>
                </c:pt>
                <c:pt idx="232">
                  <c:v>52</c:v>
                </c:pt>
                <c:pt idx="233">
                  <c:v>53</c:v>
                </c:pt>
                <c:pt idx="234">
                  <c:v>54</c:v>
                </c:pt>
                <c:pt idx="235">
                  <c:v>55</c:v>
                </c:pt>
                <c:pt idx="236">
                  <c:v>56</c:v>
                </c:pt>
                <c:pt idx="237">
                  <c:v>57</c:v>
                </c:pt>
                <c:pt idx="238">
                  <c:v>58</c:v>
                </c:pt>
                <c:pt idx="239">
                  <c:v>59</c:v>
                </c:pt>
                <c:pt idx="240">
                  <c:v>60</c:v>
                </c:pt>
                <c:pt idx="241">
                  <c:v>61</c:v>
                </c:pt>
                <c:pt idx="242">
                  <c:v>62</c:v>
                </c:pt>
                <c:pt idx="243">
                  <c:v>63</c:v>
                </c:pt>
                <c:pt idx="244">
                  <c:v>64</c:v>
                </c:pt>
                <c:pt idx="245">
                  <c:v>65</c:v>
                </c:pt>
                <c:pt idx="246">
                  <c:v>66</c:v>
                </c:pt>
                <c:pt idx="247">
                  <c:v>67</c:v>
                </c:pt>
                <c:pt idx="248">
                  <c:v>68</c:v>
                </c:pt>
                <c:pt idx="249">
                  <c:v>69</c:v>
                </c:pt>
                <c:pt idx="250">
                  <c:v>70</c:v>
                </c:pt>
                <c:pt idx="251">
                  <c:v>71</c:v>
                </c:pt>
                <c:pt idx="252">
                  <c:v>72</c:v>
                </c:pt>
                <c:pt idx="253">
                  <c:v>73</c:v>
                </c:pt>
                <c:pt idx="254">
                  <c:v>74</c:v>
                </c:pt>
                <c:pt idx="255">
                  <c:v>75</c:v>
                </c:pt>
                <c:pt idx="256">
                  <c:v>76</c:v>
                </c:pt>
                <c:pt idx="257">
                  <c:v>77</c:v>
                </c:pt>
                <c:pt idx="258">
                  <c:v>78</c:v>
                </c:pt>
                <c:pt idx="259">
                  <c:v>79</c:v>
                </c:pt>
                <c:pt idx="260">
                  <c:v>80</c:v>
                </c:pt>
                <c:pt idx="261">
                  <c:v>81</c:v>
                </c:pt>
                <c:pt idx="262">
                  <c:v>82</c:v>
                </c:pt>
                <c:pt idx="263">
                  <c:v>83</c:v>
                </c:pt>
                <c:pt idx="264">
                  <c:v>84</c:v>
                </c:pt>
                <c:pt idx="265">
                  <c:v>85</c:v>
                </c:pt>
                <c:pt idx="266">
                  <c:v>86</c:v>
                </c:pt>
                <c:pt idx="267">
                  <c:v>87</c:v>
                </c:pt>
                <c:pt idx="268">
                  <c:v>88</c:v>
                </c:pt>
                <c:pt idx="269">
                  <c:v>89</c:v>
                </c:pt>
                <c:pt idx="270">
                  <c:v>90</c:v>
                </c:pt>
                <c:pt idx="271">
                  <c:v>91</c:v>
                </c:pt>
                <c:pt idx="272">
                  <c:v>92</c:v>
                </c:pt>
                <c:pt idx="273">
                  <c:v>93</c:v>
                </c:pt>
                <c:pt idx="274">
                  <c:v>94</c:v>
                </c:pt>
                <c:pt idx="275">
                  <c:v>95</c:v>
                </c:pt>
                <c:pt idx="276">
                  <c:v>96</c:v>
                </c:pt>
                <c:pt idx="277">
                  <c:v>97</c:v>
                </c:pt>
                <c:pt idx="278">
                  <c:v>98</c:v>
                </c:pt>
                <c:pt idx="279">
                  <c:v>99</c:v>
                </c:pt>
                <c:pt idx="280">
                  <c:v>100</c:v>
                </c:pt>
                <c:pt idx="281">
                  <c:v>101</c:v>
                </c:pt>
                <c:pt idx="282">
                  <c:v>102</c:v>
                </c:pt>
                <c:pt idx="283">
                  <c:v>103</c:v>
                </c:pt>
                <c:pt idx="284">
                  <c:v>104</c:v>
                </c:pt>
                <c:pt idx="285">
                  <c:v>105</c:v>
                </c:pt>
                <c:pt idx="286">
                  <c:v>106</c:v>
                </c:pt>
                <c:pt idx="287">
                  <c:v>107</c:v>
                </c:pt>
                <c:pt idx="288">
                  <c:v>108</c:v>
                </c:pt>
                <c:pt idx="289">
                  <c:v>109</c:v>
                </c:pt>
                <c:pt idx="290">
                  <c:v>110</c:v>
                </c:pt>
                <c:pt idx="291">
                  <c:v>111</c:v>
                </c:pt>
                <c:pt idx="292">
                  <c:v>112</c:v>
                </c:pt>
                <c:pt idx="293">
                  <c:v>113</c:v>
                </c:pt>
                <c:pt idx="294">
                  <c:v>114</c:v>
                </c:pt>
                <c:pt idx="295">
                  <c:v>115</c:v>
                </c:pt>
                <c:pt idx="296">
                  <c:v>116</c:v>
                </c:pt>
                <c:pt idx="297">
                  <c:v>117</c:v>
                </c:pt>
                <c:pt idx="298">
                  <c:v>118</c:v>
                </c:pt>
                <c:pt idx="299">
                  <c:v>119</c:v>
                </c:pt>
                <c:pt idx="300">
                  <c:v>120</c:v>
                </c:pt>
                <c:pt idx="301">
                  <c:v>121</c:v>
                </c:pt>
                <c:pt idx="302">
                  <c:v>122</c:v>
                </c:pt>
                <c:pt idx="303">
                  <c:v>123</c:v>
                </c:pt>
                <c:pt idx="304">
                  <c:v>124</c:v>
                </c:pt>
                <c:pt idx="305">
                  <c:v>125</c:v>
                </c:pt>
                <c:pt idx="306">
                  <c:v>126</c:v>
                </c:pt>
                <c:pt idx="307">
                  <c:v>127</c:v>
                </c:pt>
                <c:pt idx="308">
                  <c:v>128</c:v>
                </c:pt>
                <c:pt idx="309">
                  <c:v>129</c:v>
                </c:pt>
                <c:pt idx="310">
                  <c:v>130</c:v>
                </c:pt>
                <c:pt idx="311">
                  <c:v>131</c:v>
                </c:pt>
                <c:pt idx="312">
                  <c:v>132</c:v>
                </c:pt>
                <c:pt idx="313">
                  <c:v>133</c:v>
                </c:pt>
                <c:pt idx="314">
                  <c:v>134</c:v>
                </c:pt>
                <c:pt idx="315">
                  <c:v>135</c:v>
                </c:pt>
                <c:pt idx="316">
                  <c:v>136</c:v>
                </c:pt>
                <c:pt idx="317">
                  <c:v>137</c:v>
                </c:pt>
                <c:pt idx="318">
                  <c:v>138</c:v>
                </c:pt>
                <c:pt idx="319">
                  <c:v>139</c:v>
                </c:pt>
                <c:pt idx="320">
                  <c:v>140</c:v>
                </c:pt>
                <c:pt idx="321">
                  <c:v>141</c:v>
                </c:pt>
                <c:pt idx="322">
                  <c:v>142</c:v>
                </c:pt>
                <c:pt idx="323">
                  <c:v>143</c:v>
                </c:pt>
                <c:pt idx="324">
                  <c:v>144</c:v>
                </c:pt>
                <c:pt idx="325">
                  <c:v>145</c:v>
                </c:pt>
                <c:pt idx="326">
                  <c:v>146</c:v>
                </c:pt>
                <c:pt idx="327">
                  <c:v>147</c:v>
                </c:pt>
                <c:pt idx="328">
                  <c:v>148</c:v>
                </c:pt>
                <c:pt idx="329">
                  <c:v>149</c:v>
                </c:pt>
                <c:pt idx="330">
                  <c:v>150</c:v>
                </c:pt>
                <c:pt idx="331">
                  <c:v>151</c:v>
                </c:pt>
                <c:pt idx="332">
                  <c:v>152</c:v>
                </c:pt>
                <c:pt idx="333">
                  <c:v>153</c:v>
                </c:pt>
                <c:pt idx="334">
                  <c:v>154</c:v>
                </c:pt>
                <c:pt idx="335">
                  <c:v>155</c:v>
                </c:pt>
                <c:pt idx="336">
                  <c:v>156</c:v>
                </c:pt>
                <c:pt idx="337">
                  <c:v>157</c:v>
                </c:pt>
                <c:pt idx="338">
                  <c:v>158</c:v>
                </c:pt>
                <c:pt idx="339">
                  <c:v>159</c:v>
                </c:pt>
                <c:pt idx="340">
                  <c:v>160</c:v>
                </c:pt>
                <c:pt idx="341">
                  <c:v>161</c:v>
                </c:pt>
                <c:pt idx="342">
                  <c:v>162</c:v>
                </c:pt>
                <c:pt idx="343">
                  <c:v>163</c:v>
                </c:pt>
                <c:pt idx="344">
                  <c:v>164</c:v>
                </c:pt>
                <c:pt idx="345">
                  <c:v>165</c:v>
                </c:pt>
                <c:pt idx="346">
                  <c:v>166</c:v>
                </c:pt>
                <c:pt idx="347">
                  <c:v>167</c:v>
                </c:pt>
                <c:pt idx="348">
                  <c:v>168</c:v>
                </c:pt>
                <c:pt idx="349">
                  <c:v>169</c:v>
                </c:pt>
                <c:pt idx="350">
                  <c:v>170</c:v>
                </c:pt>
                <c:pt idx="351">
                  <c:v>171</c:v>
                </c:pt>
                <c:pt idx="352">
                  <c:v>172</c:v>
                </c:pt>
                <c:pt idx="353">
                  <c:v>173</c:v>
                </c:pt>
                <c:pt idx="354">
                  <c:v>174</c:v>
                </c:pt>
                <c:pt idx="355">
                  <c:v>175</c:v>
                </c:pt>
                <c:pt idx="356">
                  <c:v>176</c:v>
                </c:pt>
                <c:pt idx="357">
                  <c:v>177</c:v>
                </c:pt>
                <c:pt idx="358">
                  <c:v>178</c:v>
                </c:pt>
                <c:pt idx="359">
                  <c:v>179</c:v>
                </c:pt>
                <c:pt idx="360">
                  <c:v>180</c:v>
                </c:pt>
              </c:numCache>
            </c:numRef>
          </c:xVal>
          <c:yVal>
            <c:numRef>
              <c:f>'Camshaft data'!$I$3:$I$363</c:f>
              <c:numCache>
                <c:formatCode>0.000</c:formatCode>
                <c:ptCount val="361"/>
                <c:pt idx="0">
                  <c:v>83.4</c:v>
                </c:pt>
                <c:pt idx="1">
                  <c:v>83.399217215804441</c:v>
                </c:pt>
                <c:pt idx="2">
                  <c:v>83.39686528502034</c:v>
                </c:pt>
                <c:pt idx="3">
                  <c:v>83.392933474438053</c:v>
                </c:pt>
                <c:pt idx="4">
                  <c:v>83.38740389999387</c:v>
                </c:pt>
                <c:pt idx="5">
                  <c:v>83.380251533728284</c:v>
                </c:pt>
                <c:pt idx="6">
                  <c:v>83.371444213591218</c:v>
                </c:pt>
                <c:pt idx="7">
                  <c:v>83.360942656154037</c:v>
                </c:pt>
                <c:pt idx="8">
                  <c:v>83.348700472309815</c:v>
                </c:pt>
                <c:pt idx="9">
                  <c:v>83.334664186059541</c:v>
                </c:pt>
                <c:pt idx="10">
                  <c:v>83.318773256499867</c:v>
                </c:pt>
                <c:pt idx="11">
                  <c:v>83.300960103147332</c:v>
                </c:pt>
                <c:pt idx="12">
                  <c:v>83.281150134751073</c:v>
                </c:pt>
                <c:pt idx="13">
                  <c:v>83.259261781765503</c:v>
                </c:pt>
                <c:pt idx="14">
                  <c:v>83.235206532671953</c:v>
                </c:pt>
                <c:pt idx="15">
                  <c:v>83.208888974358132</c:v>
                </c:pt>
                <c:pt idx="16">
                  <c:v>83.180206836781991</c:v>
                </c:pt>
                <c:pt idx="17">
                  <c:v>83.149051042165979</c:v>
                </c:pt>
                <c:pt idx="18">
                  <c:v>83.11530575898675</c:v>
                </c:pt>
                <c:pt idx="19">
                  <c:v>83.078848461043805</c:v>
                </c:pt>
                <c:pt idx="20">
                  <c:v>83.039549991910008</c:v>
                </c:pt>
                <c:pt idx="21">
                  <c:v>82.997274635085546</c:v>
                </c:pt>
                <c:pt idx="22">
                  <c:v>82.951880190195624</c:v>
                </c:pt>
                <c:pt idx="23">
                  <c:v>82.903218055590997</c:v>
                </c:pt>
                <c:pt idx="24">
                  <c:v>82.851133317727658</c:v>
                </c:pt>
                <c:pt idx="25">
                  <c:v>82.795464847721917</c:v>
                </c:pt>
                <c:pt idx="26">
                  <c:v>82.736045405491637</c:v>
                </c:pt>
                <c:pt idx="27">
                  <c:v>82.672701751913195</c:v>
                </c:pt>
                <c:pt idx="28">
                  <c:v>82.605254769438659</c:v>
                </c:pt>
                <c:pt idx="29">
                  <c:v>82.533519591632739</c:v>
                </c:pt>
                <c:pt idx="30">
                  <c:v>82.45730574210242</c:v>
                </c:pt>
                <c:pt idx="31">
                  <c:v>82.376417283305386</c:v>
                </c:pt>
                <c:pt idx="32">
                  <c:v>82.290652975733167</c:v>
                </c:pt>
                <c:pt idx="33">
                  <c:v>82.199806447974822</c:v>
                </c:pt>
                <c:pt idx="34">
                  <c:v>82.103666378173585</c:v>
                </c:pt>
                <c:pt idx="35">
                  <c:v>82.002016687393706</c:v>
                </c:pt>
                <c:pt idx="36">
                  <c:v>81.894636745416648</c:v>
                </c:pt>
                <c:pt idx="37">
                  <c:v>81.781301589485395</c:v>
                </c:pt>
                <c:pt idx="38">
                  <c:v>81.66178215651189</c:v>
                </c:pt>
                <c:pt idx="39">
                  <c:v>81.535845529253692</c:v>
                </c:pt>
                <c:pt idx="40">
                  <c:v>81.403255196957332</c:v>
                </c:pt>
                <c:pt idx="41">
                  <c:v>81.263771330947293</c:v>
                </c:pt>
                <c:pt idx="42">
                  <c:v>81.117151075622132</c:v>
                </c:pt>
                <c:pt idx="43">
                  <c:v>80.963148855292644</c:v>
                </c:pt>
                <c:pt idx="44">
                  <c:v>80.801516697267601</c:v>
                </c:pt>
                <c:pt idx="45">
                  <c:v>80.632004571556791</c:v>
                </c:pt>
                <c:pt idx="46">
                  <c:v>80.454360747519985</c:v>
                </c:pt>
                <c:pt idx="47">
                  <c:v>80.268332167741221</c:v>
                </c:pt>
                <c:pt idx="48">
                  <c:v>80.073664839356269</c:v>
                </c:pt>
                <c:pt idx="49">
                  <c:v>79.870104242997343</c:v>
                </c:pt>
                <c:pt idx="50">
                  <c:v>79.657395759454147</c:v>
                </c:pt>
                <c:pt idx="51">
                  <c:v>79.435285114073906</c:v>
                </c:pt>
                <c:pt idx="52">
                  <c:v>79.203518838841319</c:v>
                </c:pt>
                <c:pt idx="53">
                  <c:v>78.961844751992601</c:v>
                </c:pt>
                <c:pt idx="54">
                  <c:v>78.710012454918115</c:v>
                </c:pt>
                <c:pt idx="55">
                  <c:v>78.447773846009625</c:v>
                </c:pt>
                <c:pt idx="56">
                  <c:v>78.174883650994929</c:v>
                </c:pt>
                <c:pt idx="57">
                  <c:v>77.891099969189384</c:v>
                </c:pt>
                <c:pt idx="58">
                  <c:v>77.596184834970984</c:v>
                </c:pt>
                <c:pt idx="59">
                  <c:v>77.289904793659559</c:v>
                </c:pt>
                <c:pt idx="60">
                  <c:v>76.972031490847911</c:v>
                </c:pt>
                <c:pt idx="61">
                  <c:v>76.642342274098866</c:v>
                </c:pt>
                <c:pt idx="62">
                  <c:v>76.30062080578324</c:v>
                </c:pt>
                <c:pt idx="63">
                  <c:v>75.946657685693452</c:v>
                </c:pt>
                <c:pt idx="64">
                  <c:v>75.580251081928139</c:v>
                </c:pt>
                <c:pt idx="65">
                  <c:v>75.201207368401811</c:v>
                </c:pt>
                <c:pt idx="66">
                  <c:v>74.809341767197168</c:v>
                </c:pt>
                <c:pt idx="67">
                  <c:v>74.404478993842616</c:v>
                </c:pt>
                <c:pt idx="68">
                  <c:v>73.986453903469027</c:v>
                </c:pt>
                <c:pt idx="69">
                  <c:v>73.555112135677433</c:v>
                </c:pt>
                <c:pt idx="70">
                  <c:v>73.110310755836423</c:v>
                </c:pt>
                <c:pt idx="71">
                  <c:v>72.651918890423445</c:v>
                </c:pt>
                <c:pt idx="72">
                  <c:v>72.179818353934905</c:v>
                </c:pt>
                <c:pt idx="73">
                  <c:v>71.693904264809845</c:v>
                </c:pt>
                <c:pt idx="74">
                  <c:v>71.194085647752246</c:v>
                </c:pt>
                <c:pt idx="75">
                  <c:v>70.680286019789861</c:v>
                </c:pt>
                <c:pt idx="76">
                  <c:v>70.152443957380157</c:v>
                </c:pt>
                <c:pt idx="77">
                  <c:v>69.610513641867684</c:v>
                </c:pt>
                <c:pt idx="78">
                  <c:v>69.054465380608235</c:v>
                </c:pt>
                <c:pt idx="79">
                  <c:v>68.484286101110357</c:v>
                </c:pt>
                <c:pt idx="80">
                  <c:v>67.899979815600645</c:v>
                </c:pt>
                <c:pt idx="81">
                  <c:v>67.301568053497718</c:v>
                </c:pt>
                <c:pt idx="82">
                  <c:v>66.689090259380407</c:v>
                </c:pt>
                <c:pt idx="83">
                  <c:v>66.062604154159516</c:v>
                </c:pt>
                <c:pt idx="84">
                  <c:v>65.42218605730595</c:v>
                </c:pt>
                <c:pt idx="85">
                  <c:v>64.76793116815395</c:v>
                </c:pt>
                <c:pt idx="86">
                  <c:v>64.099953804483192</c:v>
                </c:pt>
                <c:pt idx="87">
                  <c:v>63.41838759678528</c:v>
                </c:pt>
                <c:pt idx="88">
                  <c:v>62.723385636840817</c:v>
                </c:pt>
                <c:pt idx="89">
                  <c:v>62.01512057946492</c:v>
                </c:pt>
                <c:pt idx="90">
                  <c:v>61.293784696525833</c:v>
                </c:pt>
                <c:pt idx="91">
                  <c:v>60.559589882595461</c:v>
                </c:pt>
                <c:pt idx="92">
                  <c:v>59.812767611852252</c:v>
                </c:pt>
                <c:pt idx="93">
                  <c:v>59.053568846123781</c:v>
                </c:pt>
                <c:pt idx="94">
                  <c:v>58.282263894223149</c:v>
                </c:pt>
                <c:pt idx="95">
                  <c:v>57.499142222999268</c:v>
                </c:pt>
                <c:pt idx="96">
                  <c:v>56.704512220783627</c:v>
                </c:pt>
                <c:pt idx="97">
                  <c:v>55.898700914170206</c:v>
                </c:pt>
                <c:pt idx="98">
                  <c:v>55.082053639310942</c:v>
                </c:pt>
                <c:pt idx="99">
                  <c:v>54.25493366914246</c:v>
                </c:pt>
                <c:pt idx="100">
                  <c:v>53.417721798178675</c:v>
                </c:pt>
                <c:pt idx="101">
                  <c:v>52.570815886706512</c:v>
                </c:pt>
                <c:pt idx="102">
                  <c:v>51.714630366407107</c:v>
                </c:pt>
                <c:pt idx="103">
                  <c:v>50.849595709589337</c:v>
                </c:pt>
                <c:pt idx="104">
                  <c:v>49.976157864367863</c:v>
                </c:pt>
                <c:pt idx="105">
                  <c:v>49.09477765823965</c:v>
                </c:pt>
                <c:pt idx="106">
                  <c:v>48.205930172614501</c:v>
                </c:pt>
                <c:pt idx="107">
                  <c:v>47.31010409093355</c:v>
                </c:pt>
                <c:pt idx="108">
                  <c:v>46.40780102306428</c:v>
                </c:pt>
                <c:pt idx="109">
                  <c:v>45.499534808696581</c:v>
                </c:pt>
                <c:pt idx="110">
                  <c:v>44.585830802475641</c:v>
                </c:pt>
                <c:pt idx="111">
                  <c:v>43.667225143599381</c:v>
                </c:pt>
                <c:pt idx="112">
                  <c:v>42.744264012581965</c:v>
                </c:pt>
                <c:pt idx="113">
                  <c:v>41.8175028778372</c:v>
                </c:pt>
                <c:pt idx="114">
                  <c:v>40.887505734675443</c:v>
                </c:pt>
                <c:pt idx="115">
                  <c:v>39.954844339227492</c:v>
                </c:pt>
                <c:pt idx="116">
                  <c:v>39.020097439719081</c:v>
                </c:pt>
                <c:pt idx="117">
                  <c:v>38.083850007415265</c:v>
                </c:pt>
                <c:pt idx="118">
                  <c:v>37.146692469439927</c:v>
                </c:pt>
                <c:pt idx="119">
                  <c:v>36.209219945554338</c:v>
                </c:pt>
                <c:pt idx="120">
                  <c:v>35.272031490847894</c:v>
                </c:pt>
                <c:pt idx="121">
                  <c:v>34.33572934616106</c:v>
                </c:pt>
                <c:pt idx="122">
                  <c:v>33.400918197921698</c:v>
                </c:pt>
                <c:pt idx="123">
                  <c:v>32.46820444893612</c:v>
                </c:pt>
                <c:pt idx="124">
                  <c:v>31.538195501534659</c:v>
                </c:pt>
                <c:pt idx="125">
                  <c:v>30.61149905433237</c:v>
                </c:pt>
                <c:pt idx="126">
                  <c:v>29.688722413725856</c:v>
                </c:pt>
                <c:pt idx="127">
                  <c:v>28.770471821111755</c:v>
                </c:pt>
                <c:pt idx="128">
                  <c:v>27.857351796681428</c:v>
                </c:pt>
                <c:pt idx="129">
                  <c:v>26.949964500517439</c:v>
                </c:pt>
                <c:pt idx="130">
                  <c:v>26.048909111596771</c:v>
                </c:pt>
                <c:pt idx="131">
                  <c:v>25.154781225189026</c:v>
                </c:pt>
                <c:pt idx="132">
                  <c:v>24.268172269027474</c:v>
                </c:pt>
                <c:pt idx="133">
                  <c:v>23.389668938528843</c:v>
                </c:pt>
                <c:pt idx="134">
                  <c:v>22.519852651239603</c:v>
                </c:pt>
                <c:pt idx="135">
                  <c:v>21.659299020598723</c:v>
                </c:pt>
                <c:pt idx="136">
                  <c:v>20.808577349024063</c:v>
                </c:pt>
                <c:pt idx="137">
                  <c:v>19.968250140253815</c:v>
                </c:pt>
                <c:pt idx="138">
                  <c:v>19.138872630807469</c:v>
                </c:pt>
                <c:pt idx="139">
                  <c:v>18.320992340368122</c:v>
                </c:pt>
                <c:pt idx="140">
                  <c:v>17.515148640834553</c:v>
                </c:pt>
                <c:pt idx="141">
                  <c:v>16.721872343742319</c:v>
                </c:pt>
                <c:pt idx="142">
                  <c:v>15.941685305711275</c:v>
                </c:pt>
                <c:pt idx="143">
                  <c:v>15.175100051541193</c:v>
                </c:pt>
                <c:pt idx="144">
                  <c:v>14.422619414546034</c:v>
                </c:pt>
                <c:pt idx="145">
                  <c:v>13.684736193691805</c:v>
                </c:pt>
                <c:pt idx="146">
                  <c:v>12.961932827083103</c:v>
                </c:pt>
                <c:pt idx="147">
                  <c:v>12.254681081326424</c:v>
                </c:pt>
                <c:pt idx="148">
                  <c:v>11.563441756287233</c:v>
                </c:pt>
                <c:pt idx="149">
                  <c:v>10.888664404749221</c:v>
                </c:pt>
                <c:pt idx="150">
                  <c:v>10.230787066480218</c:v>
                </c:pt>
                <c:pt idx="151">
                  <c:v>9.5902360162071147</c:v>
                </c:pt>
                <c:pt idx="152">
                  <c:v>8.9674255250041313</c:v>
                </c:pt>
                <c:pt idx="153">
                  <c:v>8.3627576346033266</c:v>
                </c:pt>
                <c:pt idx="154">
                  <c:v>7.7766219441411124</c:v>
                </c:pt>
                <c:pt idx="155">
                  <c:v>7.2093954088653334</c:v>
                </c:pt>
                <c:pt idx="156">
                  <c:v>6.6614421503347501</c:v>
                </c:pt>
                <c:pt idx="157">
                  <c:v>6.1331132776574577</c:v>
                </c:pt>
                <c:pt idx="158">
                  <c:v>5.6247467193255716</c:v>
                </c:pt>
                <c:pt idx="159">
                  <c:v>5.1366670652189157</c:v>
                </c:pt>
                <c:pt idx="160">
                  <c:v>4.669185418365231</c:v>
                </c:pt>
                <c:pt idx="161">
                  <c:v>4.2225992560607608</c:v>
                </c:pt>
                <c:pt idx="162">
                  <c:v>3.7971922999709307</c:v>
                </c:pt>
                <c:pt idx="163">
                  <c:v>3.393234394848804</c:v>
                </c:pt>
                <c:pt idx="164">
                  <c:v>3.010981395526187</c:v>
                </c:pt>
                <c:pt idx="165">
                  <c:v>2.6506750618498245</c:v>
                </c:pt>
                <c:pt idx="166">
                  <c:v>2.3125429612538539</c:v>
                </c:pt>
                <c:pt idx="167">
                  <c:v>1.9967983786768855</c:v>
                </c:pt>
                <c:pt idx="168">
                  <c:v>1.7036402335516811</c:v>
                </c:pt>
                <c:pt idx="169">
                  <c:v>1.4332530036121511</c:v>
                </c:pt>
                <c:pt idx="170">
                  <c:v>1.1858066552817093</c:v>
                </c:pt>
                <c:pt idx="171">
                  <c:v>0.96145658042502191</c:v>
                </c:pt>
                <c:pt idx="172">
                  <c:v>0.76034353926283416</c:v>
                </c:pt>
                <c:pt idx="173">
                  <c:v>0.58259360926777504</c:v>
                </c:pt>
                <c:pt idx="174">
                  <c:v>0.42831813987720579</c:v>
                </c:pt>
                <c:pt idx="175">
                  <c:v>0.29761371287671068</c:v>
                </c:pt>
                <c:pt idx="176">
                  <c:v>0.1905621083245137</c:v>
                </c:pt>
                <c:pt idx="177">
                  <c:v>0.10723027590660195</c:v>
                </c:pt>
                <c:pt idx="178">
                  <c:v>4.7670311627740602E-2</c:v>
                </c:pt>
                <c:pt idx="179">
                  <c:v>1.1919439761413742E-2</c:v>
                </c:pt>
                <c:pt idx="180">
                  <c:v>0</c:v>
                </c:pt>
                <c:pt idx="181">
                  <c:v>1.1919439761413742E-2</c:v>
                </c:pt>
                <c:pt idx="182">
                  <c:v>4.7670311627740602E-2</c:v>
                </c:pt>
                <c:pt idx="183">
                  <c:v>0.10723027590660195</c:v>
                </c:pt>
                <c:pt idx="184">
                  <c:v>0.1905621083245137</c:v>
                </c:pt>
                <c:pt idx="185">
                  <c:v>0.29761371287671068</c:v>
                </c:pt>
                <c:pt idx="186">
                  <c:v>0.42831813987720579</c:v>
                </c:pt>
                <c:pt idx="187">
                  <c:v>0.58259360926777504</c:v>
                </c:pt>
                <c:pt idx="188">
                  <c:v>0.76034353926283416</c:v>
                </c:pt>
                <c:pt idx="189">
                  <c:v>0.96145658042502191</c:v>
                </c:pt>
                <c:pt idx="190">
                  <c:v>1.1858066552817093</c:v>
                </c:pt>
                <c:pt idx="191">
                  <c:v>1.4332530036121511</c:v>
                </c:pt>
                <c:pt idx="192">
                  <c:v>1.7036402335516811</c:v>
                </c:pt>
                <c:pt idx="193">
                  <c:v>1.9967983786768855</c:v>
                </c:pt>
                <c:pt idx="194">
                  <c:v>2.3125429612538539</c:v>
                </c:pt>
                <c:pt idx="195">
                  <c:v>2.6506750618498245</c:v>
                </c:pt>
                <c:pt idx="196">
                  <c:v>3.010981395526187</c:v>
                </c:pt>
                <c:pt idx="197">
                  <c:v>3.393234394848804</c:v>
                </c:pt>
                <c:pt idx="198">
                  <c:v>3.7971922999709307</c:v>
                </c:pt>
                <c:pt idx="199">
                  <c:v>4.2225992560607608</c:v>
                </c:pt>
                <c:pt idx="200">
                  <c:v>4.669185418365231</c:v>
                </c:pt>
                <c:pt idx="201">
                  <c:v>5.1366670652189157</c:v>
                </c:pt>
                <c:pt idx="202">
                  <c:v>5.6247467193255716</c:v>
                </c:pt>
                <c:pt idx="203">
                  <c:v>6.1331132776574577</c:v>
                </c:pt>
                <c:pt idx="204">
                  <c:v>6.6614421503347501</c:v>
                </c:pt>
                <c:pt idx="205">
                  <c:v>7.2093954088653334</c:v>
                </c:pt>
                <c:pt idx="206">
                  <c:v>7.7766219441411124</c:v>
                </c:pt>
                <c:pt idx="207">
                  <c:v>8.3627576346033266</c:v>
                </c:pt>
                <c:pt idx="208">
                  <c:v>8.9674255250041313</c:v>
                </c:pt>
                <c:pt idx="209">
                  <c:v>9.5902360162071147</c:v>
                </c:pt>
                <c:pt idx="210">
                  <c:v>10.230787066480218</c:v>
                </c:pt>
                <c:pt idx="211">
                  <c:v>10.888664404749221</c:v>
                </c:pt>
                <c:pt idx="212">
                  <c:v>11.563441756287233</c:v>
                </c:pt>
                <c:pt idx="213">
                  <c:v>12.254681081326424</c:v>
                </c:pt>
                <c:pt idx="214">
                  <c:v>12.961932827083103</c:v>
                </c:pt>
                <c:pt idx="215">
                  <c:v>13.684736193691805</c:v>
                </c:pt>
                <c:pt idx="216">
                  <c:v>14.422619414546034</c:v>
                </c:pt>
                <c:pt idx="217">
                  <c:v>15.175100051541193</c:v>
                </c:pt>
                <c:pt idx="218">
                  <c:v>15.941685305711275</c:v>
                </c:pt>
                <c:pt idx="219">
                  <c:v>16.721872343742319</c:v>
                </c:pt>
                <c:pt idx="220">
                  <c:v>17.515148640834553</c:v>
                </c:pt>
                <c:pt idx="221">
                  <c:v>18.320992340368122</c:v>
                </c:pt>
                <c:pt idx="222">
                  <c:v>19.138872630807469</c:v>
                </c:pt>
                <c:pt idx="223">
                  <c:v>19.968250140253815</c:v>
                </c:pt>
                <c:pt idx="224">
                  <c:v>20.808577349024063</c:v>
                </c:pt>
                <c:pt idx="225">
                  <c:v>21.659299020598723</c:v>
                </c:pt>
                <c:pt idx="226">
                  <c:v>22.519852651239603</c:v>
                </c:pt>
                <c:pt idx="227">
                  <c:v>23.389668938528843</c:v>
                </c:pt>
                <c:pt idx="228">
                  <c:v>24.268172269027474</c:v>
                </c:pt>
                <c:pt idx="229">
                  <c:v>25.154781225189026</c:v>
                </c:pt>
                <c:pt idx="230">
                  <c:v>26.048909111596771</c:v>
                </c:pt>
                <c:pt idx="231">
                  <c:v>26.949964500517439</c:v>
                </c:pt>
                <c:pt idx="232">
                  <c:v>27.857351796681428</c:v>
                </c:pt>
                <c:pt idx="233">
                  <c:v>28.770471821111755</c:v>
                </c:pt>
                <c:pt idx="234">
                  <c:v>29.688722413725856</c:v>
                </c:pt>
                <c:pt idx="235">
                  <c:v>30.61149905433237</c:v>
                </c:pt>
                <c:pt idx="236">
                  <c:v>31.538195501534659</c:v>
                </c:pt>
                <c:pt idx="237">
                  <c:v>32.46820444893612</c:v>
                </c:pt>
                <c:pt idx="238">
                  <c:v>33.400918197921698</c:v>
                </c:pt>
                <c:pt idx="239">
                  <c:v>34.33572934616106</c:v>
                </c:pt>
                <c:pt idx="240">
                  <c:v>35.272031490847894</c:v>
                </c:pt>
                <c:pt idx="241">
                  <c:v>36.209219945554338</c:v>
                </c:pt>
                <c:pt idx="242">
                  <c:v>37.146692469439927</c:v>
                </c:pt>
                <c:pt idx="243">
                  <c:v>38.083850007415265</c:v>
                </c:pt>
                <c:pt idx="244">
                  <c:v>39.020097439719081</c:v>
                </c:pt>
                <c:pt idx="245">
                  <c:v>39.954844339227492</c:v>
                </c:pt>
                <c:pt idx="246">
                  <c:v>40.887505734675443</c:v>
                </c:pt>
                <c:pt idx="247">
                  <c:v>41.8175028778372</c:v>
                </c:pt>
                <c:pt idx="248">
                  <c:v>42.744264012581965</c:v>
                </c:pt>
                <c:pt idx="249">
                  <c:v>43.667225143599381</c:v>
                </c:pt>
                <c:pt idx="250">
                  <c:v>44.585830802475641</c:v>
                </c:pt>
                <c:pt idx="251">
                  <c:v>45.499534808696581</c:v>
                </c:pt>
                <c:pt idx="252">
                  <c:v>46.40780102306428</c:v>
                </c:pt>
                <c:pt idx="253">
                  <c:v>47.31010409093355</c:v>
                </c:pt>
                <c:pt idx="254">
                  <c:v>48.205930172614501</c:v>
                </c:pt>
                <c:pt idx="255">
                  <c:v>49.09477765823965</c:v>
                </c:pt>
                <c:pt idx="256">
                  <c:v>49.976157864367863</c:v>
                </c:pt>
                <c:pt idx="257">
                  <c:v>50.849595709589337</c:v>
                </c:pt>
                <c:pt idx="258">
                  <c:v>51.714630366407107</c:v>
                </c:pt>
                <c:pt idx="259">
                  <c:v>52.570815886706512</c:v>
                </c:pt>
                <c:pt idx="260">
                  <c:v>53.417721798178675</c:v>
                </c:pt>
                <c:pt idx="261">
                  <c:v>54.25493366914246</c:v>
                </c:pt>
                <c:pt idx="262">
                  <c:v>55.082053639310942</c:v>
                </c:pt>
                <c:pt idx="263">
                  <c:v>55.898700914170206</c:v>
                </c:pt>
                <c:pt idx="264">
                  <c:v>56.704512220783627</c:v>
                </c:pt>
                <c:pt idx="265">
                  <c:v>57.499142222999268</c:v>
                </c:pt>
                <c:pt idx="266">
                  <c:v>58.282263894223149</c:v>
                </c:pt>
                <c:pt idx="267">
                  <c:v>59.053568846123781</c:v>
                </c:pt>
                <c:pt idx="268">
                  <c:v>59.812767611852252</c:v>
                </c:pt>
                <c:pt idx="269">
                  <c:v>60.559589882595461</c:v>
                </c:pt>
                <c:pt idx="270">
                  <c:v>61.293784696525833</c:v>
                </c:pt>
                <c:pt idx="271">
                  <c:v>62.01512057946492</c:v>
                </c:pt>
                <c:pt idx="272">
                  <c:v>62.723385636840817</c:v>
                </c:pt>
                <c:pt idx="273">
                  <c:v>63.41838759678528</c:v>
                </c:pt>
                <c:pt idx="274">
                  <c:v>64.099953804483192</c:v>
                </c:pt>
                <c:pt idx="275">
                  <c:v>64.76793116815395</c:v>
                </c:pt>
                <c:pt idx="276">
                  <c:v>65.42218605730595</c:v>
                </c:pt>
                <c:pt idx="277">
                  <c:v>66.062604154159516</c:v>
                </c:pt>
                <c:pt idx="278">
                  <c:v>66.689090259380407</c:v>
                </c:pt>
                <c:pt idx="279">
                  <c:v>67.301568053497718</c:v>
                </c:pt>
                <c:pt idx="280">
                  <c:v>67.899979815600645</c:v>
                </c:pt>
                <c:pt idx="281">
                  <c:v>68.484286101110357</c:v>
                </c:pt>
                <c:pt idx="282">
                  <c:v>69.054465380608235</c:v>
                </c:pt>
                <c:pt idx="283">
                  <c:v>69.610513641867684</c:v>
                </c:pt>
                <c:pt idx="284">
                  <c:v>70.152443957380157</c:v>
                </c:pt>
                <c:pt idx="285">
                  <c:v>70.680286019789861</c:v>
                </c:pt>
                <c:pt idx="286">
                  <c:v>71.194085647752246</c:v>
                </c:pt>
                <c:pt idx="287">
                  <c:v>71.693904264809845</c:v>
                </c:pt>
                <c:pt idx="288">
                  <c:v>72.179818353934905</c:v>
                </c:pt>
                <c:pt idx="289">
                  <c:v>72.651918890423445</c:v>
                </c:pt>
                <c:pt idx="290">
                  <c:v>73.110310755836423</c:v>
                </c:pt>
                <c:pt idx="291">
                  <c:v>73.555112135677433</c:v>
                </c:pt>
                <c:pt idx="292">
                  <c:v>73.986453903469027</c:v>
                </c:pt>
                <c:pt idx="293">
                  <c:v>74.404478993842616</c:v>
                </c:pt>
                <c:pt idx="294">
                  <c:v>74.809341767197168</c:v>
                </c:pt>
                <c:pt idx="295">
                  <c:v>75.201207368401811</c:v>
                </c:pt>
                <c:pt idx="296">
                  <c:v>75.580251081928139</c:v>
                </c:pt>
                <c:pt idx="297">
                  <c:v>75.946657685693452</c:v>
                </c:pt>
                <c:pt idx="298">
                  <c:v>76.30062080578324</c:v>
                </c:pt>
                <c:pt idx="299">
                  <c:v>76.642342274098866</c:v>
                </c:pt>
                <c:pt idx="300">
                  <c:v>76.972031490847911</c:v>
                </c:pt>
                <c:pt idx="301">
                  <c:v>77.289904793659559</c:v>
                </c:pt>
                <c:pt idx="302">
                  <c:v>77.596184834970984</c:v>
                </c:pt>
                <c:pt idx="303">
                  <c:v>77.891099969189384</c:v>
                </c:pt>
                <c:pt idx="304">
                  <c:v>78.174883650994929</c:v>
                </c:pt>
                <c:pt idx="305">
                  <c:v>78.447773846009625</c:v>
                </c:pt>
                <c:pt idx="306">
                  <c:v>78.710012454918115</c:v>
                </c:pt>
                <c:pt idx="307">
                  <c:v>78.961844751992601</c:v>
                </c:pt>
                <c:pt idx="308">
                  <c:v>79.203518838841319</c:v>
                </c:pt>
                <c:pt idx="309">
                  <c:v>79.435285114073906</c:v>
                </c:pt>
                <c:pt idx="310">
                  <c:v>79.657395759454147</c:v>
                </c:pt>
                <c:pt idx="311">
                  <c:v>79.870104242997343</c:v>
                </c:pt>
                <c:pt idx="312">
                  <c:v>80.073664839356269</c:v>
                </c:pt>
                <c:pt idx="313">
                  <c:v>80.268332167741221</c:v>
                </c:pt>
                <c:pt idx="314">
                  <c:v>80.454360747519985</c:v>
                </c:pt>
                <c:pt idx="315">
                  <c:v>80.632004571556791</c:v>
                </c:pt>
                <c:pt idx="316">
                  <c:v>80.801516697267601</c:v>
                </c:pt>
                <c:pt idx="317">
                  <c:v>80.963148855292644</c:v>
                </c:pt>
                <c:pt idx="318">
                  <c:v>81.117151075622132</c:v>
                </c:pt>
                <c:pt idx="319">
                  <c:v>81.263771330947293</c:v>
                </c:pt>
                <c:pt idx="320">
                  <c:v>81.403255196957332</c:v>
                </c:pt>
                <c:pt idx="321">
                  <c:v>81.535845529253692</c:v>
                </c:pt>
                <c:pt idx="322">
                  <c:v>81.66178215651189</c:v>
                </c:pt>
                <c:pt idx="323">
                  <c:v>81.781301589485395</c:v>
                </c:pt>
                <c:pt idx="324">
                  <c:v>81.894636745416648</c:v>
                </c:pt>
                <c:pt idx="325">
                  <c:v>82.002016687393706</c:v>
                </c:pt>
                <c:pt idx="326">
                  <c:v>82.103666378173585</c:v>
                </c:pt>
                <c:pt idx="327">
                  <c:v>82.199806447974822</c:v>
                </c:pt>
                <c:pt idx="328">
                  <c:v>82.290652975733167</c:v>
                </c:pt>
                <c:pt idx="329">
                  <c:v>82.376417283305386</c:v>
                </c:pt>
                <c:pt idx="330">
                  <c:v>82.45730574210242</c:v>
                </c:pt>
                <c:pt idx="331">
                  <c:v>82.533519591632739</c:v>
                </c:pt>
                <c:pt idx="332">
                  <c:v>82.605254769438659</c:v>
                </c:pt>
                <c:pt idx="333">
                  <c:v>82.672701751913195</c:v>
                </c:pt>
                <c:pt idx="334">
                  <c:v>82.736045405491637</c:v>
                </c:pt>
                <c:pt idx="335">
                  <c:v>82.795464847721917</c:v>
                </c:pt>
                <c:pt idx="336">
                  <c:v>82.851133317727658</c:v>
                </c:pt>
                <c:pt idx="337">
                  <c:v>82.903218055590997</c:v>
                </c:pt>
                <c:pt idx="338">
                  <c:v>82.951880190195624</c:v>
                </c:pt>
                <c:pt idx="339">
                  <c:v>82.997274635085546</c:v>
                </c:pt>
                <c:pt idx="340">
                  <c:v>83.039549991910008</c:v>
                </c:pt>
                <c:pt idx="341">
                  <c:v>83.078848461043805</c:v>
                </c:pt>
                <c:pt idx="342">
                  <c:v>83.11530575898675</c:v>
                </c:pt>
                <c:pt idx="343">
                  <c:v>83.149051042165979</c:v>
                </c:pt>
                <c:pt idx="344">
                  <c:v>83.180206836781991</c:v>
                </c:pt>
                <c:pt idx="345">
                  <c:v>83.208888974358132</c:v>
                </c:pt>
                <c:pt idx="346">
                  <c:v>83.235206532671953</c:v>
                </c:pt>
                <c:pt idx="347">
                  <c:v>83.259261781765503</c:v>
                </c:pt>
                <c:pt idx="348">
                  <c:v>83.281150134751073</c:v>
                </c:pt>
                <c:pt idx="349">
                  <c:v>83.300960103147332</c:v>
                </c:pt>
                <c:pt idx="350">
                  <c:v>83.318773256499867</c:v>
                </c:pt>
                <c:pt idx="351">
                  <c:v>83.334664186059541</c:v>
                </c:pt>
                <c:pt idx="352">
                  <c:v>83.348700472309815</c:v>
                </c:pt>
                <c:pt idx="353">
                  <c:v>83.360942656154037</c:v>
                </c:pt>
                <c:pt idx="354">
                  <c:v>83.371444213591218</c:v>
                </c:pt>
                <c:pt idx="355">
                  <c:v>83.380251533728284</c:v>
                </c:pt>
                <c:pt idx="356">
                  <c:v>83.38740389999387</c:v>
                </c:pt>
                <c:pt idx="357">
                  <c:v>83.392933474438053</c:v>
                </c:pt>
                <c:pt idx="358">
                  <c:v>83.39686528502034</c:v>
                </c:pt>
                <c:pt idx="359">
                  <c:v>83.399217215804441</c:v>
                </c:pt>
                <c:pt idx="360">
                  <c:v>83.4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EB1-4C73-9426-809912E2861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15239823"/>
        <c:axId val="1221948159"/>
      </c:scatterChart>
      <c:valAx>
        <c:axId val="121523982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 Angle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21948159"/>
        <c:crosses val="autoZero"/>
        <c:crossBetween val="midCat"/>
        <c:majorUnit val="45"/>
      </c:valAx>
      <c:valAx>
        <c:axId val="122194815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Piston Pisition (mm)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1523982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Piston Position and Velocity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'Camshaft data'!$H$3:$H$363</c:f>
              <c:numCache>
                <c:formatCode>General</c:formatCode>
                <c:ptCount val="361"/>
                <c:pt idx="0">
                  <c:v>-180</c:v>
                </c:pt>
                <c:pt idx="1">
                  <c:v>-179</c:v>
                </c:pt>
                <c:pt idx="2">
                  <c:v>-178</c:v>
                </c:pt>
                <c:pt idx="3">
                  <c:v>-177</c:v>
                </c:pt>
                <c:pt idx="4">
                  <c:v>-176</c:v>
                </c:pt>
                <c:pt idx="5">
                  <c:v>-175</c:v>
                </c:pt>
                <c:pt idx="6">
                  <c:v>-174</c:v>
                </c:pt>
                <c:pt idx="7">
                  <c:v>-173</c:v>
                </c:pt>
                <c:pt idx="8">
                  <c:v>-172</c:v>
                </c:pt>
                <c:pt idx="9">
                  <c:v>-171</c:v>
                </c:pt>
                <c:pt idx="10">
                  <c:v>-170</c:v>
                </c:pt>
                <c:pt idx="11">
                  <c:v>-169</c:v>
                </c:pt>
                <c:pt idx="12">
                  <c:v>-168</c:v>
                </c:pt>
                <c:pt idx="13">
                  <c:v>-167</c:v>
                </c:pt>
                <c:pt idx="14">
                  <c:v>-166</c:v>
                </c:pt>
                <c:pt idx="15">
                  <c:v>-165</c:v>
                </c:pt>
                <c:pt idx="16">
                  <c:v>-164</c:v>
                </c:pt>
                <c:pt idx="17">
                  <c:v>-163</c:v>
                </c:pt>
                <c:pt idx="18">
                  <c:v>-162</c:v>
                </c:pt>
                <c:pt idx="19">
                  <c:v>-161</c:v>
                </c:pt>
                <c:pt idx="20">
                  <c:v>-160</c:v>
                </c:pt>
                <c:pt idx="21">
                  <c:v>-159</c:v>
                </c:pt>
                <c:pt idx="22">
                  <c:v>-158</c:v>
                </c:pt>
                <c:pt idx="23">
                  <c:v>-157</c:v>
                </c:pt>
                <c:pt idx="24">
                  <c:v>-156</c:v>
                </c:pt>
                <c:pt idx="25">
                  <c:v>-155</c:v>
                </c:pt>
                <c:pt idx="26">
                  <c:v>-154</c:v>
                </c:pt>
                <c:pt idx="27">
                  <c:v>-153</c:v>
                </c:pt>
                <c:pt idx="28">
                  <c:v>-152</c:v>
                </c:pt>
                <c:pt idx="29">
                  <c:v>-151</c:v>
                </c:pt>
                <c:pt idx="30">
                  <c:v>-150</c:v>
                </c:pt>
                <c:pt idx="31">
                  <c:v>-149</c:v>
                </c:pt>
                <c:pt idx="32">
                  <c:v>-148</c:v>
                </c:pt>
                <c:pt idx="33">
                  <c:v>-147</c:v>
                </c:pt>
                <c:pt idx="34">
                  <c:v>-146</c:v>
                </c:pt>
                <c:pt idx="35">
                  <c:v>-145</c:v>
                </c:pt>
                <c:pt idx="36">
                  <c:v>-144</c:v>
                </c:pt>
                <c:pt idx="37">
                  <c:v>-143</c:v>
                </c:pt>
                <c:pt idx="38">
                  <c:v>-142</c:v>
                </c:pt>
                <c:pt idx="39">
                  <c:v>-141</c:v>
                </c:pt>
                <c:pt idx="40">
                  <c:v>-140</c:v>
                </c:pt>
                <c:pt idx="41">
                  <c:v>-139</c:v>
                </c:pt>
                <c:pt idx="42">
                  <c:v>-138</c:v>
                </c:pt>
                <c:pt idx="43">
                  <c:v>-137</c:v>
                </c:pt>
                <c:pt idx="44">
                  <c:v>-136</c:v>
                </c:pt>
                <c:pt idx="45">
                  <c:v>-135</c:v>
                </c:pt>
                <c:pt idx="46">
                  <c:v>-134</c:v>
                </c:pt>
                <c:pt idx="47">
                  <c:v>-133</c:v>
                </c:pt>
                <c:pt idx="48">
                  <c:v>-132</c:v>
                </c:pt>
                <c:pt idx="49">
                  <c:v>-131</c:v>
                </c:pt>
                <c:pt idx="50">
                  <c:v>-130</c:v>
                </c:pt>
                <c:pt idx="51">
                  <c:v>-129</c:v>
                </c:pt>
                <c:pt idx="52">
                  <c:v>-128</c:v>
                </c:pt>
                <c:pt idx="53">
                  <c:v>-127</c:v>
                </c:pt>
                <c:pt idx="54">
                  <c:v>-126</c:v>
                </c:pt>
                <c:pt idx="55">
                  <c:v>-125</c:v>
                </c:pt>
                <c:pt idx="56">
                  <c:v>-124</c:v>
                </c:pt>
                <c:pt idx="57">
                  <c:v>-123</c:v>
                </c:pt>
                <c:pt idx="58">
                  <c:v>-122</c:v>
                </c:pt>
                <c:pt idx="59">
                  <c:v>-121</c:v>
                </c:pt>
                <c:pt idx="60">
                  <c:v>-120</c:v>
                </c:pt>
                <c:pt idx="61">
                  <c:v>-119</c:v>
                </c:pt>
                <c:pt idx="62">
                  <c:v>-118</c:v>
                </c:pt>
                <c:pt idx="63">
                  <c:v>-117</c:v>
                </c:pt>
                <c:pt idx="64">
                  <c:v>-116</c:v>
                </c:pt>
                <c:pt idx="65">
                  <c:v>-115</c:v>
                </c:pt>
                <c:pt idx="66">
                  <c:v>-114</c:v>
                </c:pt>
                <c:pt idx="67">
                  <c:v>-113</c:v>
                </c:pt>
                <c:pt idx="68">
                  <c:v>-112</c:v>
                </c:pt>
                <c:pt idx="69">
                  <c:v>-111</c:v>
                </c:pt>
                <c:pt idx="70">
                  <c:v>-110</c:v>
                </c:pt>
                <c:pt idx="71">
                  <c:v>-109</c:v>
                </c:pt>
                <c:pt idx="72">
                  <c:v>-108</c:v>
                </c:pt>
                <c:pt idx="73">
                  <c:v>-107</c:v>
                </c:pt>
                <c:pt idx="74">
                  <c:v>-106</c:v>
                </c:pt>
                <c:pt idx="75">
                  <c:v>-105</c:v>
                </c:pt>
                <c:pt idx="76">
                  <c:v>-104</c:v>
                </c:pt>
                <c:pt idx="77">
                  <c:v>-103</c:v>
                </c:pt>
                <c:pt idx="78">
                  <c:v>-102</c:v>
                </c:pt>
                <c:pt idx="79">
                  <c:v>-101</c:v>
                </c:pt>
                <c:pt idx="80">
                  <c:v>-100</c:v>
                </c:pt>
                <c:pt idx="81">
                  <c:v>-99</c:v>
                </c:pt>
                <c:pt idx="82">
                  <c:v>-98</c:v>
                </c:pt>
                <c:pt idx="83">
                  <c:v>-97</c:v>
                </c:pt>
                <c:pt idx="84">
                  <c:v>-96</c:v>
                </c:pt>
                <c:pt idx="85">
                  <c:v>-95</c:v>
                </c:pt>
                <c:pt idx="86">
                  <c:v>-94</c:v>
                </c:pt>
                <c:pt idx="87">
                  <c:v>-93</c:v>
                </c:pt>
                <c:pt idx="88">
                  <c:v>-92</c:v>
                </c:pt>
                <c:pt idx="89">
                  <c:v>-91</c:v>
                </c:pt>
                <c:pt idx="90">
                  <c:v>-90</c:v>
                </c:pt>
                <c:pt idx="91">
                  <c:v>-89</c:v>
                </c:pt>
                <c:pt idx="92">
                  <c:v>-88</c:v>
                </c:pt>
                <c:pt idx="93">
                  <c:v>-87</c:v>
                </c:pt>
                <c:pt idx="94">
                  <c:v>-86</c:v>
                </c:pt>
                <c:pt idx="95">
                  <c:v>-85</c:v>
                </c:pt>
                <c:pt idx="96">
                  <c:v>-84</c:v>
                </c:pt>
                <c:pt idx="97">
                  <c:v>-83</c:v>
                </c:pt>
                <c:pt idx="98">
                  <c:v>-82</c:v>
                </c:pt>
                <c:pt idx="99">
                  <c:v>-81</c:v>
                </c:pt>
                <c:pt idx="100">
                  <c:v>-80</c:v>
                </c:pt>
                <c:pt idx="101">
                  <c:v>-79</c:v>
                </c:pt>
                <c:pt idx="102">
                  <c:v>-78</c:v>
                </c:pt>
                <c:pt idx="103">
                  <c:v>-77</c:v>
                </c:pt>
                <c:pt idx="104">
                  <c:v>-76</c:v>
                </c:pt>
                <c:pt idx="105">
                  <c:v>-75</c:v>
                </c:pt>
                <c:pt idx="106">
                  <c:v>-74</c:v>
                </c:pt>
                <c:pt idx="107">
                  <c:v>-73</c:v>
                </c:pt>
                <c:pt idx="108">
                  <c:v>-72</c:v>
                </c:pt>
                <c:pt idx="109">
                  <c:v>-71</c:v>
                </c:pt>
                <c:pt idx="110">
                  <c:v>-70</c:v>
                </c:pt>
                <c:pt idx="111">
                  <c:v>-69</c:v>
                </c:pt>
                <c:pt idx="112">
                  <c:v>-68</c:v>
                </c:pt>
                <c:pt idx="113">
                  <c:v>-67</c:v>
                </c:pt>
                <c:pt idx="114">
                  <c:v>-66</c:v>
                </c:pt>
                <c:pt idx="115">
                  <c:v>-65</c:v>
                </c:pt>
                <c:pt idx="116">
                  <c:v>-64</c:v>
                </c:pt>
                <c:pt idx="117">
                  <c:v>-63</c:v>
                </c:pt>
                <c:pt idx="118">
                  <c:v>-62</c:v>
                </c:pt>
                <c:pt idx="119">
                  <c:v>-61</c:v>
                </c:pt>
                <c:pt idx="120">
                  <c:v>-60</c:v>
                </c:pt>
                <c:pt idx="121">
                  <c:v>-59</c:v>
                </c:pt>
                <c:pt idx="122">
                  <c:v>-58</c:v>
                </c:pt>
                <c:pt idx="123">
                  <c:v>-57</c:v>
                </c:pt>
                <c:pt idx="124">
                  <c:v>-56</c:v>
                </c:pt>
                <c:pt idx="125">
                  <c:v>-55</c:v>
                </c:pt>
                <c:pt idx="126">
                  <c:v>-54</c:v>
                </c:pt>
                <c:pt idx="127">
                  <c:v>-53</c:v>
                </c:pt>
                <c:pt idx="128">
                  <c:v>-52</c:v>
                </c:pt>
                <c:pt idx="129">
                  <c:v>-51</c:v>
                </c:pt>
                <c:pt idx="130">
                  <c:v>-50</c:v>
                </c:pt>
                <c:pt idx="131">
                  <c:v>-49</c:v>
                </c:pt>
                <c:pt idx="132">
                  <c:v>-48</c:v>
                </c:pt>
                <c:pt idx="133">
                  <c:v>-47</c:v>
                </c:pt>
                <c:pt idx="134">
                  <c:v>-46</c:v>
                </c:pt>
                <c:pt idx="135">
                  <c:v>-45</c:v>
                </c:pt>
                <c:pt idx="136">
                  <c:v>-44</c:v>
                </c:pt>
                <c:pt idx="137">
                  <c:v>-43</c:v>
                </c:pt>
                <c:pt idx="138">
                  <c:v>-42</c:v>
                </c:pt>
                <c:pt idx="139">
                  <c:v>-41</c:v>
                </c:pt>
                <c:pt idx="140">
                  <c:v>-40</c:v>
                </c:pt>
                <c:pt idx="141">
                  <c:v>-39</c:v>
                </c:pt>
                <c:pt idx="142">
                  <c:v>-38</c:v>
                </c:pt>
                <c:pt idx="143">
                  <c:v>-37</c:v>
                </c:pt>
                <c:pt idx="144">
                  <c:v>-36</c:v>
                </c:pt>
                <c:pt idx="145">
                  <c:v>-35</c:v>
                </c:pt>
                <c:pt idx="146">
                  <c:v>-34</c:v>
                </c:pt>
                <c:pt idx="147">
                  <c:v>-33</c:v>
                </c:pt>
                <c:pt idx="148">
                  <c:v>-32</c:v>
                </c:pt>
                <c:pt idx="149">
                  <c:v>-31</c:v>
                </c:pt>
                <c:pt idx="150">
                  <c:v>-30</c:v>
                </c:pt>
                <c:pt idx="151">
                  <c:v>-29</c:v>
                </c:pt>
                <c:pt idx="152">
                  <c:v>-28</c:v>
                </c:pt>
                <c:pt idx="153">
                  <c:v>-27</c:v>
                </c:pt>
                <c:pt idx="154">
                  <c:v>-26</c:v>
                </c:pt>
                <c:pt idx="155">
                  <c:v>-25</c:v>
                </c:pt>
                <c:pt idx="156">
                  <c:v>-24</c:v>
                </c:pt>
                <c:pt idx="157">
                  <c:v>-23</c:v>
                </c:pt>
                <c:pt idx="158">
                  <c:v>-22</c:v>
                </c:pt>
                <c:pt idx="159">
                  <c:v>-21</c:v>
                </c:pt>
                <c:pt idx="160">
                  <c:v>-20</c:v>
                </c:pt>
                <c:pt idx="161">
                  <c:v>-19</c:v>
                </c:pt>
                <c:pt idx="162">
                  <c:v>-18</c:v>
                </c:pt>
                <c:pt idx="163">
                  <c:v>-17</c:v>
                </c:pt>
                <c:pt idx="164">
                  <c:v>-16</c:v>
                </c:pt>
                <c:pt idx="165">
                  <c:v>-15</c:v>
                </c:pt>
                <c:pt idx="166">
                  <c:v>-14</c:v>
                </c:pt>
                <c:pt idx="167">
                  <c:v>-13</c:v>
                </c:pt>
                <c:pt idx="168">
                  <c:v>-12</c:v>
                </c:pt>
                <c:pt idx="169">
                  <c:v>-11</c:v>
                </c:pt>
                <c:pt idx="170">
                  <c:v>-10</c:v>
                </c:pt>
                <c:pt idx="171">
                  <c:v>-9</c:v>
                </c:pt>
                <c:pt idx="172">
                  <c:v>-8</c:v>
                </c:pt>
                <c:pt idx="173">
                  <c:v>-7</c:v>
                </c:pt>
                <c:pt idx="174">
                  <c:v>-6</c:v>
                </c:pt>
                <c:pt idx="175">
                  <c:v>-5</c:v>
                </c:pt>
                <c:pt idx="176">
                  <c:v>-4</c:v>
                </c:pt>
                <c:pt idx="177">
                  <c:v>-3</c:v>
                </c:pt>
                <c:pt idx="178">
                  <c:v>-2</c:v>
                </c:pt>
                <c:pt idx="179">
                  <c:v>-1</c:v>
                </c:pt>
                <c:pt idx="180">
                  <c:v>0</c:v>
                </c:pt>
                <c:pt idx="181">
                  <c:v>1</c:v>
                </c:pt>
                <c:pt idx="182">
                  <c:v>2</c:v>
                </c:pt>
                <c:pt idx="183">
                  <c:v>3</c:v>
                </c:pt>
                <c:pt idx="184">
                  <c:v>4</c:v>
                </c:pt>
                <c:pt idx="185">
                  <c:v>5</c:v>
                </c:pt>
                <c:pt idx="186">
                  <c:v>6</c:v>
                </c:pt>
                <c:pt idx="187">
                  <c:v>7</c:v>
                </c:pt>
                <c:pt idx="188">
                  <c:v>8</c:v>
                </c:pt>
                <c:pt idx="189">
                  <c:v>9</c:v>
                </c:pt>
                <c:pt idx="190">
                  <c:v>10</c:v>
                </c:pt>
                <c:pt idx="191">
                  <c:v>11</c:v>
                </c:pt>
                <c:pt idx="192">
                  <c:v>12</c:v>
                </c:pt>
                <c:pt idx="193">
                  <c:v>13</c:v>
                </c:pt>
                <c:pt idx="194">
                  <c:v>14</c:v>
                </c:pt>
                <c:pt idx="195">
                  <c:v>15</c:v>
                </c:pt>
                <c:pt idx="196">
                  <c:v>16</c:v>
                </c:pt>
                <c:pt idx="197">
                  <c:v>17</c:v>
                </c:pt>
                <c:pt idx="198">
                  <c:v>18</c:v>
                </c:pt>
                <c:pt idx="199">
                  <c:v>19</c:v>
                </c:pt>
                <c:pt idx="200">
                  <c:v>20</c:v>
                </c:pt>
                <c:pt idx="201">
                  <c:v>21</c:v>
                </c:pt>
                <c:pt idx="202">
                  <c:v>22</c:v>
                </c:pt>
                <c:pt idx="203">
                  <c:v>23</c:v>
                </c:pt>
                <c:pt idx="204">
                  <c:v>24</c:v>
                </c:pt>
                <c:pt idx="205">
                  <c:v>25</c:v>
                </c:pt>
                <c:pt idx="206">
                  <c:v>26</c:v>
                </c:pt>
                <c:pt idx="207">
                  <c:v>27</c:v>
                </c:pt>
                <c:pt idx="208">
                  <c:v>28</c:v>
                </c:pt>
                <c:pt idx="209">
                  <c:v>29</c:v>
                </c:pt>
                <c:pt idx="210">
                  <c:v>30</c:v>
                </c:pt>
                <c:pt idx="211">
                  <c:v>31</c:v>
                </c:pt>
                <c:pt idx="212">
                  <c:v>32</c:v>
                </c:pt>
                <c:pt idx="213">
                  <c:v>33</c:v>
                </c:pt>
                <c:pt idx="214">
                  <c:v>34</c:v>
                </c:pt>
                <c:pt idx="215">
                  <c:v>35</c:v>
                </c:pt>
                <c:pt idx="216">
                  <c:v>36</c:v>
                </c:pt>
                <c:pt idx="217">
                  <c:v>37</c:v>
                </c:pt>
                <c:pt idx="218">
                  <c:v>38</c:v>
                </c:pt>
                <c:pt idx="219">
                  <c:v>39</c:v>
                </c:pt>
                <c:pt idx="220">
                  <c:v>40</c:v>
                </c:pt>
                <c:pt idx="221">
                  <c:v>41</c:v>
                </c:pt>
                <c:pt idx="222">
                  <c:v>42</c:v>
                </c:pt>
                <c:pt idx="223">
                  <c:v>43</c:v>
                </c:pt>
                <c:pt idx="224">
                  <c:v>44</c:v>
                </c:pt>
                <c:pt idx="225">
                  <c:v>45</c:v>
                </c:pt>
                <c:pt idx="226">
                  <c:v>46</c:v>
                </c:pt>
                <c:pt idx="227">
                  <c:v>47</c:v>
                </c:pt>
                <c:pt idx="228">
                  <c:v>48</c:v>
                </c:pt>
                <c:pt idx="229">
                  <c:v>49</c:v>
                </c:pt>
                <c:pt idx="230">
                  <c:v>50</c:v>
                </c:pt>
                <c:pt idx="231">
                  <c:v>51</c:v>
                </c:pt>
                <c:pt idx="232">
                  <c:v>52</c:v>
                </c:pt>
                <c:pt idx="233">
                  <c:v>53</c:v>
                </c:pt>
                <c:pt idx="234">
                  <c:v>54</c:v>
                </c:pt>
                <c:pt idx="235">
                  <c:v>55</c:v>
                </c:pt>
                <c:pt idx="236">
                  <c:v>56</c:v>
                </c:pt>
                <c:pt idx="237">
                  <c:v>57</c:v>
                </c:pt>
                <c:pt idx="238">
                  <c:v>58</c:v>
                </c:pt>
                <c:pt idx="239">
                  <c:v>59</c:v>
                </c:pt>
                <c:pt idx="240">
                  <c:v>60</c:v>
                </c:pt>
                <c:pt idx="241">
                  <c:v>61</c:v>
                </c:pt>
                <c:pt idx="242">
                  <c:v>62</c:v>
                </c:pt>
                <c:pt idx="243">
                  <c:v>63</c:v>
                </c:pt>
                <c:pt idx="244">
                  <c:v>64</c:v>
                </c:pt>
                <c:pt idx="245">
                  <c:v>65</c:v>
                </c:pt>
                <c:pt idx="246">
                  <c:v>66</c:v>
                </c:pt>
                <c:pt idx="247">
                  <c:v>67</c:v>
                </c:pt>
                <c:pt idx="248">
                  <c:v>68</c:v>
                </c:pt>
                <c:pt idx="249">
                  <c:v>69</c:v>
                </c:pt>
                <c:pt idx="250">
                  <c:v>70</c:v>
                </c:pt>
                <c:pt idx="251">
                  <c:v>71</c:v>
                </c:pt>
                <c:pt idx="252">
                  <c:v>72</c:v>
                </c:pt>
                <c:pt idx="253">
                  <c:v>73</c:v>
                </c:pt>
                <c:pt idx="254">
                  <c:v>74</c:v>
                </c:pt>
                <c:pt idx="255">
                  <c:v>75</c:v>
                </c:pt>
                <c:pt idx="256">
                  <c:v>76</c:v>
                </c:pt>
                <c:pt idx="257">
                  <c:v>77</c:v>
                </c:pt>
                <c:pt idx="258">
                  <c:v>78</c:v>
                </c:pt>
                <c:pt idx="259">
                  <c:v>79</c:v>
                </c:pt>
                <c:pt idx="260">
                  <c:v>80</c:v>
                </c:pt>
                <c:pt idx="261">
                  <c:v>81</c:v>
                </c:pt>
                <c:pt idx="262">
                  <c:v>82</c:v>
                </c:pt>
                <c:pt idx="263">
                  <c:v>83</c:v>
                </c:pt>
                <c:pt idx="264">
                  <c:v>84</c:v>
                </c:pt>
                <c:pt idx="265">
                  <c:v>85</c:v>
                </c:pt>
                <c:pt idx="266">
                  <c:v>86</c:v>
                </c:pt>
                <c:pt idx="267">
                  <c:v>87</c:v>
                </c:pt>
                <c:pt idx="268">
                  <c:v>88</c:v>
                </c:pt>
                <c:pt idx="269">
                  <c:v>89</c:v>
                </c:pt>
                <c:pt idx="270">
                  <c:v>90</c:v>
                </c:pt>
                <c:pt idx="271">
                  <c:v>91</c:v>
                </c:pt>
                <c:pt idx="272">
                  <c:v>92</c:v>
                </c:pt>
                <c:pt idx="273">
                  <c:v>93</c:v>
                </c:pt>
                <c:pt idx="274">
                  <c:v>94</c:v>
                </c:pt>
                <c:pt idx="275">
                  <c:v>95</c:v>
                </c:pt>
                <c:pt idx="276">
                  <c:v>96</c:v>
                </c:pt>
                <c:pt idx="277">
                  <c:v>97</c:v>
                </c:pt>
                <c:pt idx="278">
                  <c:v>98</c:v>
                </c:pt>
                <c:pt idx="279">
                  <c:v>99</c:v>
                </c:pt>
                <c:pt idx="280">
                  <c:v>100</c:v>
                </c:pt>
                <c:pt idx="281">
                  <c:v>101</c:v>
                </c:pt>
                <c:pt idx="282">
                  <c:v>102</c:v>
                </c:pt>
                <c:pt idx="283">
                  <c:v>103</c:v>
                </c:pt>
                <c:pt idx="284">
                  <c:v>104</c:v>
                </c:pt>
                <c:pt idx="285">
                  <c:v>105</c:v>
                </c:pt>
                <c:pt idx="286">
                  <c:v>106</c:v>
                </c:pt>
                <c:pt idx="287">
                  <c:v>107</c:v>
                </c:pt>
                <c:pt idx="288">
                  <c:v>108</c:v>
                </c:pt>
                <c:pt idx="289">
                  <c:v>109</c:v>
                </c:pt>
                <c:pt idx="290">
                  <c:v>110</c:v>
                </c:pt>
                <c:pt idx="291">
                  <c:v>111</c:v>
                </c:pt>
                <c:pt idx="292">
                  <c:v>112</c:v>
                </c:pt>
                <c:pt idx="293">
                  <c:v>113</c:v>
                </c:pt>
                <c:pt idx="294">
                  <c:v>114</c:v>
                </c:pt>
                <c:pt idx="295">
                  <c:v>115</c:v>
                </c:pt>
                <c:pt idx="296">
                  <c:v>116</c:v>
                </c:pt>
                <c:pt idx="297">
                  <c:v>117</c:v>
                </c:pt>
                <c:pt idx="298">
                  <c:v>118</c:v>
                </c:pt>
                <c:pt idx="299">
                  <c:v>119</c:v>
                </c:pt>
                <c:pt idx="300">
                  <c:v>120</c:v>
                </c:pt>
                <c:pt idx="301">
                  <c:v>121</c:v>
                </c:pt>
                <c:pt idx="302">
                  <c:v>122</c:v>
                </c:pt>
                <c:pt idx="303">
                  <c:v>123</c:v>
                </c:pt>
                <c:pt idx="304">
                  <c:v>124</c:v>
                </c:pt>
                <c:pt idx="305">
                  <c:v>125</c:v>
                </c:pt>
                <c:pt idx="306">
                  <c:v>126</c:v>
                </c:pt>
                <c:pt idx="307">
                  <c:v>127</c:v>
                </c:pt>
                <c:pt idx="308">
                  <c:v>128</c:v>
                </c:pt>
                <c:pt idx="309">
                  <c:v>129</c:v>
                </c:pt>
                <c:pt idx="310">
                  <c:v>130</c:v>
                </c:pt>
                <c:pt idx="311">
                  <c:v>131</c:v>
                </c:pt>
                <c:pt idx="312">
                  <c:v>132</c:v>
                </c:pt>
                <c:pt idx="313">
                  <c:v>133</c:v>
                </c:pt>
                <c:pt idx="314">
                  <c:v>134</c:v>
                </c:pt>
                <c:pt idx="315">
                  <c:v>135</c:v>
                </c:pt>
                <c:pt idx="316">
                  <c:v>136</c:v>
                </c:pt>
                <c:pt idx="317">
                  <c:v>137</c:v>
                </c:pt>
                <c:pt idx="318">
                  <c:v>138</c:v>
                </c:pt>
                <c:pt idx="319">
                  <c:v>139</c:v>
                </c:pt>
                <c:pt idx="320">
                  <c:v>140</c:v>
                </c:pt>
                <c:pt idx="321">
                  <c:v>141</c:v>
                </c:pt>
                <c:pt idx="322">
                  <c:v>142</c:v>
                </c:pt>
                <c:pt idx="323">
                  <c:v>143</c:v>
                </c:pt>
                <c:pt idx="324">
                  <c:v>144</c:v>
                </c:pt>
                <c:pt idx="325">
                  <c:v>145</c:v>
                </c:pt>
                <c:pt idx="326">
                  <c:v>146</c:v>
                </c:pt>
                <c:pt idx="327">
                  <c:v>147</c:v>
                </c:pt>
                <c:pt idx="328">
                  <c:v>148</c:v>
                </c:pt>
                <c:pt idx="329">
                  <c:v>149</c:v>
                </c:pt>
                <c:pt idx="330">
                  <c:v>150</c:v>
                </c:pt>
                <c:pt idx="331">
                  <c:v>151</c:v>
                </c:pt>
                <c:pt idx="332">
                  <c:v>152</c:v>
                </c:pt>
                <c:pt idx="333">
                  <c:v>153</c:v>
                </c:pt>
                <c:pt idx="334">
                  <c:v>154</c:v>
                </c:pt>
                <c:pt idx="335">
                  <c:v>155</c:v>
                </c:pt>
                <c:pt idx="336">
                  <c:v>156</c:v>
                </c:pt>
                <c:pt idx="337">
                  <c:v>157</c:v>
                </c:pt>
                <c:pt idx="338">
                  <c:v>158</c:v>
                </c:pt>
                <c:pt idx="339">
                  <c:v>159</c:v>
                </c:pt>
                <c:pt idx="340">
                  <c:v>160</c:v>
                </c:pt>
                <c:pt idx="341">
                  <c:v>161</c:v>
                </c:pt>
                <c:pt idx="342">
                  <c:v>162</c:v>
                </c:pt>
                <c:pt idx="343">
                  <c:v>163</c:v>
                </c:pt>
                <c:pt idx="344">
                  <c:v>164</c:v>
                </c:pt>
                <c:pt idx="345">
                  <c:v>165</c:v>
                </c:pt>
                <c:pt idx="346">
                  <c:v>166</c:v>
                </c:pt>
                <c:pt idx="347">
                  <c:v>167</c:v>
                </c:pt>
                <c:pt idx="348">
                  <c:v>168</c:v>
                </c:pt>
                <c:pt idx="349">
                  <c:v>169</c:v>
                </c:pt>
                <c:pt idx="350">
                  <c:v>170</c:v>
                </c:pt>
                <c:pt idx="351">
                  <c:v>171</c:v>
                </c:pt>
                <c:pt idx="352">
                  <c:v>172</c:v>
                </c:pt>
                <c:pt idx="353">
                  <c:v>173</c:v>
                </c:pt>
                <c:pt idx="354">
                  <c:v>174</c:v>
                </c:pt>
                <c:pt idx="355">
                  <c:v>175</c:v>
                </c:pt>
                <c:pt idx="356">
                  <c:v>176</c:v>
                </c:pt>
                <c:pt idx="357">
                  <c:v>177</c:v>
                </c:pt>
                <c:pt idx="358">
                  <c:v>178</c:v>
                </c:pt>
                <c:pt idx="359">
                  <c:v>179</c:v>
                </c:pt>
                <c:pt idx="360">
                  <c:v>180</c:v>
                </c:pt>
              </c:numCache>
            </c:numRef>
          </c:xVal>
          <c:yVal>
            <c:numRef>
              <c:f>'Camshaft data'!$I$3:$I$363</c:f>
              <c:numCache>
                <c:formatCode>0.000</c:formatCode>
                <c:ptCount val="361"/>
                <c:pt idx="0">
                  <c:v>83.4</c:v>
                </c:pt>
                <c:pt idx="1">
                  <c:v>83.399217215804441</c:v>
                </c:pt>
                <c:pt idx="2">
                  <c:v>83.39686528502034</c:v>
                </c:pt>
                <c:pt idx="3">
                  <c:v>83.392933474438053</c:v>
                </c:pt>
                <c:pt idx="4">
                  <c:v>83.38740389999387</c:v>
                </c:pt>
                <c:pt idx="5">
                  <c:v>83.380251533728284</c:v>
                </c:pt>
                <c:pt idx="6">
                  <c:v>83.371444213591218</c:v>
                </c:pt>
                <c:pt idx="7">
                  <c:v>83.360942656154037</c:v>
                </c:pt>
                <c:pt idx="8">
                  <c:v>83.348700472309815</c:v>
                </c:pt>
                <c:pt idx="9">
                  <c:v>83.334664186059541</c:v>
                </c:pt>
                <c:pt idx="10">
                  <c:v>83.318773256499867</c:v>
                </c:pt>
                <c:pt idx="11">
                  <c:v>83.300960103147332</c:v>
                </c:pt>
                <c:pt idx="12">
                  <c:v>83.281150134751073</c:v>
                </c:pt>
                <c:pt idx="13">
                  <c:v>83.259261781765503</c:v>
                </c:pt>
                <c:pt idx="14">
                  <c:v>83.235206532671953</c:v>
                </c:pt>
                <c:pt idx="15">
                  <c:v>83.208888974358132</c:v>
                </c:pt>
                <c:pt idx="16">
                  <c:v>83.180206836781991</c:v>
                </c:pt>
                <c:pt idx="17">
                  <c:v>83.149051042165979</c:v>
                </c:pt>
                <c:pt idx="18">
                  <c:v>83.11530575898675</c:v>
                </c:pt>
                <c:pt idx="19">
                  <c:v>83.078848461043805</c:v>
                </c:pt>
                <c:pt idx="20">
                  <c:v>83.039549991910008</c:v>
                </c:pt>
                <c:pt idx="21">
                  <c:v>82.997274635085546</c:v>
                </c:pt>
                <c:pt idx="22">
                  <c:v>82.951880190195624</c:v>
                </c:pt>
                <c:pt idx="23">
                  <c:v>82.903218055590997</c:v>
                </c:pt>
                <c:pt idx="24">
                  <c:v>82.851133317727658</c:v>
                </c:pt>
                <c:pt idx="25">
                  <c:v>82.795464847721917</c:v>
                </c:pt>
                <c:pt idx="26">
                  <c:v>82.736045405491637</c:v>
                </c:pt>
                <c:pt idx="27">
                  <c:v>82.672701751913195</c:v>
                </c:pt>
                <c:pt idx="28">
                  <c:v>82.605254769438659</c:v>
                </c:pt>
                <c:pt idx="29">
                  <c:v>82.533519591632739</c:v>
                </c:pt>
                <c:pt idx="30">
                  <c:v>82.45730574210242</c:v>
                </c:pt>
                <c:pt idx="31">
                  <c:v>82.376417283305386</c:v>
                </c:pt>
                <c:pt idx="32">
                  <c:v>82.290652975733167</c:v>
                </c:pt>
                <c:pt idx="33">
                  <c:v>82.199806447974822</c:v>
                </c:pt>
                <c:pt idx="34">
                  <c:v>82.103666378173585</c:v>
                </c:pt>
                <c:pt idx="35">
                  <c:v>82.002016687393706</c:v>
                </c:pt>
                <c:pt idx="36">
                  <c:v>81.894636745416648</c:v>
                </c:pt>
                <c:pt idx="37">
                  <c:v>81.781301589485395</c:v>
                </c:pt>
                <c:pt idx="38">
                  <c:v>81.66178215651189</c:v>
                </c:pt>
                <c:pt idx="39">
                  <c:v>81.535845529253692</c:v>
                </c:pt>
                <c:pt idx="40">
                  <c:v>81.403255196957332</c:v>
                </c:pt>
                <c:pt idx="41">
                  <c:v>81.263771330947293</c:v>
                </c:pt>
                <c:pt idx="42">
                  <c:v>81.117151075622132</c:v>
                </c:pt>
                <c:pt idx="43">
                  <c:v>80.963148855292644</c:v>
                </c:pt>
                <c:pt idx="44">
                  <c:v>80.801516697267601</c:v>
                </c:pt>
                <c:pt idx="45">
                  <c:v>80.632004571556791</c:v>
                </c:pt>
                <c:pt idx="46">
                  <c:v>80.454360747519985</c:v>
                </c:pt>
                <c:pt idx="47">
                  <c:v>80.268332167741221</c:v>
                </c:pt>
                <c:pt idx="48">
                  <c:v>80.073664839356269</c:v>
                </c:pt>
                <c:pt idx="49">
                  <c:v>79.870104242997343</c:v>
                </c:pt>
                <c:pt idx="50">
                  <c:v>79.657395759454147</c:v>
                </c:pt>
                <c:pt idx="51">
                  <c:v>79.435285114073906</c:v>
                </c:pt>
                <c:pt idx="52">
                  <c:v>79.203518838841319</c:v>
                </c:pt>
                <c:pt idx="53">
                  <c:v>78.961844751992601</c:v>
                </c:pt>
                <c:pt idx="54">
                  <c:v>78.710012454918115</c:v>
                </c:pt>
                <c:pt idx="55">
                  <c:v>78.447773846009625</c:v>
                </c:pt>
                <c:pt idx="56">
                  <c:v>78.174883650994929</c:v>
                </c:pt>
                <c:pt idx="57">
                  <c:v>77.891099969189384</c:v>
                </c:pt>
                <c:pt idx="58">
                  <c:v>77.596184834970984</c:v>
                </c:pt>
                <c:pt idx="59">
                  <c:v>77.289904793659559</c:v>
                </c:pt>
                <c:pt idx="60">
                  <c:v>76.972031490847911</c:v>
                </c:pt>
                <c:pt idx="61">
                  <c:v>76.642342274098866</c:v>
                </c:pt>
                <c:pt idx="62">
                  <c:v>76.30062080578324</c:v>
                </c:pt>
                <c:pt idx="63">
                  <c:v>75.946657685693452</c:v>
                </c:pt>
                <c:pt idx="64">
                  <c:v>75.580251081928139</c:v>
                </c:pt>
                <c:pt idx="65">
                  <c:v>75.201207368401811</c:v>
                </c:pt>
                <c:pt idx="66">
                  <c:v>74.809341767197168</c:v>
                </c:pt>
                <c:pt idx="67">
                  <c:v>74.404478993842616</c:v>
                </c:pt>
                <c:pt idx="68">
                  <c:v>73.986453903469027</c:v>
                </c:pt>
                <c:pt idx="69">
                  <c:v>73.555112135677433</c:v>
                </c:pt>
                <c:pt idx="70">
                  <c:v>73.110310755836423</c:v>
                </c:pt>
                <c:pt idx="71">
                  <c:v>72.651918890423445</c:v>
                </c:pt>
                <c:pt idx="72">
                  <c:v>72.179818353934905</c:v>
                </c:pt>
                <c:pt idx="73">
                  <c:v>71.693904264809845</c:v>
                </c:pt>
                <c:pt idx="74">
                  <c:v>71.194085647752246</c:v>
                </c:pt>
                <c:pt idx="75">
                  <c:v>70.680286019789861</c:v>
                </c:pt>
                <c:pt idx="76">
                  <c:v>70.152443957380157</c:v>
                </c:pt>
                <c:pt idx="77">
                  <c:v>69.610513641867684</c:v>
                </c:pt>
                <c:pt idx="78">
                  <c:v>69.054465380608235</c:v>
                </c:pt>
                <c:pt idx="79">
                  <c:v>68.484286101110357</c:v>
                </c:pt>
                <c:pt idx="80">
                  <c:v>67.899979815600645</c:v>
                </c:pt>
                <c:pt idx="81">
                  <c:v>67.301568053497718</c:v>
                </c:pt>
                <c:pt idx="82">
                  <c:v>66.689090259380407</c:v>
                </c:pt>
                <c:pt idx="83">
                  <c:v>66.062604154159516</c:v>
                </c:pt>
                <c:pt idx="84">
                  <c:v>65.42218605730595</c:v>
                </c:pt>
                <c:pt idx="85">
                  <c:v>64.76793116815395</c:v>
                </c:pt>
                <c:pt idx="86">
                  <c:v>64.099953804483192</c:v>
                </c:pt>
                <c:pt idx="87">
                  <c:v>63.41838759678528</c:v>
                </c:pt>
                <c:pt idx="88">
                  <c:v>62.723385636840817</c:v>
                </c:pt>
                <c:pt idx="89">
                  <c:v>62.01512057946492</c:v>
                </c:pt>
                <c:pt idx="90">
                  <c:v>61.293784696525833</c:v>
                </c:pt>
                <c:pt idx="91">
                  <c:v>60.559589882595461</c:v>
                </c:pt>
                <c:pt idx="92">
                  <c:v>59.812767611852252</c:v>
                </c:pt>
                <c:pt idx="93">
                  <c:v>59.053568846123781</c:v>
                </c:pt>
                <c:pt idx="94">
                  <c:v>58.282263894223149</c:v>
                </c:pt>
                <c:pt idx="95">
                  <c:v>57.499142222999268</c:v>
                </c:pt>
                <c:pt idx="96">
                  <c:v>56.704512220783627</c:v>
                </c:pt>
                <c:pt idx="97">
                  <c:v>55.898700914170206</c:v>
                </c:pt>
                <c:pt idx="98">
                  <c:v>55.082053639310942</c:v>
                </c:pt>
                <c:pt idx="99">
                  <c:v>54.25493366914246</c:v>
                </c:pt>
                <c:pt idx="100">
                  <c:v>53.417721798178675</c:v>
                </c:pt>
                <c:pt idx="101">
                  <c:v>52.570815886706512</c:v>
                </c:pt>
                <c:pt idx="102">
                  <c:v>51.714630366407107</c:v>
                </c:pt>
                <c:pt idx="103">
                  <c:v>50.849595709589337</c:v>
                </c:pt>
                <c:pt idx="104">
                  <c:v>49.976157864367863</c:v>
                </c:pt>
                <c:pt idx="105">
                  <c:v>49.09477765823965</c:v>
                </c:pt>
                <c:pt idx="106">
                  <c:v>48.205930172614501</c:v>
                </c:pt>
                <c:pt idx="107">
                  <c:v>47.31010409093355</c:v>
                </c:pt>
                <c:pt idx="108">
                  <c:v>46.40780102306428</c:v>
                </c:pt>
                <c:pt idx="109">
                  <c:v>45.499534808696581</c:v>
                </c:pt>
                <c:pt idx="110">
                  <c:v>44.585830802475641</c:v>
                </c:pt>
                <c:pt idx="111">
                  <c:v>43.667225143599381</c:v>
                </c:pt>
                <c:pt idx="112">
                  <c:v>42.744264012581965</c:v>
                </c:pt>
                <c:pt idx="113">
                  <c:v>41.8175028778372</c:v>
                </c:pt>
                <c:pt idx="114">
                  <c:v>40.887505734675443</c:v>
                </c:pt>
                <c:pt idx="115">
                  <c:v>39.954844339227492</c:v>
                </c:pt>
                <c:pt idx="116">
                  <c:v>39.020097439719081</c:v>
                </c:pt>
                <c:pt idx="117">
                  <c:v>38.083850007415265</c:v>
                </c:pt>
                <c:pt idx="118">
                  <c:v>37.146692469439927</c:v>
                </c:pt>
                <c:pt idx="119">
                  <c:v>36.209219945554338</c:v>
                </c:pt>
                <c:pt idx="120">
                  <c:v>35.272031490847894</c:v>
                </c:pt>
                <c:pt idx="121">
                  <c:v>34.33572934616106</c:v>
                </c:pt>
                <c:pt idx="122">
                  <c:v>33.400918197921698</c:v>
                </c:pt>
                <c:pt idx="123">
                  <c:v>32.46820444893612</c:v>
                </c:pt>
                <c:pt idx="124">
                  <c:v>31.538195501534659</c:v>
                </c:pt>
                <c:pt idx="125">
                  <c:v>30.61149905433237</c:v>
                </c:pt>
                <c:pt idx="126">
                  <c:v>29.688722413725856</c:v>
                </c:pt>
                <c:pt idx="127">
                  <c:v>28.770471821111755</c:v>
                </c:pt>
                <c:pt idx="128">
                  <c:v>27.857351796681428</c:v>
                </c:pt>
                <c:pt idx="129">
                  <c:v>26.949964500517439</c:v>
                </c:pt>
                <c:pt idx="130">
                  <c:v>26.048909111596771</c:v>
                </c:pt>
                <c:pt idx="131">
                  <c:v>25.154781225189026</c:v>
                </c:pt>
                <c:pt idx="132">
                  <c:v>24.268172269027474</c:v>
                </c:pt>
                <c:pt idx="133">
                  <c:v>23.389668938528843</c:v>
                </c:pt>
                <c:pt idx="134">
                  <c:v>22.519852651239603</c:v>
                </c:pt>
                <c:pt idx="135">
                  <c:v>21.659299020598723</c:v>
                </c:pt>
                <c:pt idx="136">
                  <c:v>20.808577349024063</c:v>
                </c:pt>
                <c:pt idx="137">
                  <c:v>19.968250140253815</c:v>
                </c:pt>
                <c:pt idx="138">
                  <c:v>19.138872630807469</c:v>
                </c:pt>
                <c:pt idx="139">
                  <c:v>18.320992340368122</c:v>
                </c:pt>
                <c:pt idx="140">
                  <c:v>17.515148640834553</c:v>
                </c:pt>
                <c:pt idx="141">
                  <c:v>16.721872343742319</c:v>
                </c:pt>
                <c:pt idx="142">
                  <c:v>15.941685305711275</c:v>
                </c:pt>
                <c:pt idx="143">
                  <c:v>15.175100051541193</c:v>
                </c:pt>
                <c:pt idx="144">
                  <c:v>14.422619414546034</c:v>
                </c:pt>
                <c:pt idx="145">
                  <c:v>13.684736193691805</c:v>
                </c:pt>
                <c:pt idx="146">
                  <c:v>12.961932827083103</c:v>
                </c:pt>
                <c:pt idx="147">
                  <c:v>12.254681081326424</c:v>
                </c:pt>
                <c:pt idx="148">
                  <c:v>11.563441756287233</c:v>
                </c:pt>
                <c:pt idx="149">
                  <c:v>10.888664404749221</c:v>
                </c:pt>
                <c:pt idx="150">
                  <c:v>10.230787066480218</c:v>
                </c:pt>
                <c:pt idx="151">
                  <c:v>9.5902360162071147</c:v>
                </c:pt>
                <c:pt idx="152">
                  <c:v>8.9674255250041313</c:v>
                </c:pt>
                <c:pt idx="153">
                  <c:v>8.3627576346033266</c:v>
                </c:pt>
                <c:pt idx="154">
                  <c:v>7.7766219441411124</c:v>
                </c:pt>
                <c:pt idx="155">
                  <c:v>7.2093954088653334</c:v>
                </c:pt>
                <c:pt idx="156">
                  <c:v>6.6614421503347501</c:v>
                </c:pt>
                <c:pt idx="157">
                  <c:v>6.1331132776574577</c:v>
                </c:pt>
                <c:pt idx="158">
                  <c:v>5.6247467193255716</c:v>
                </c:pt>
                <c:pt idx="159">
                  <c:v>5.1366670652189157</c:v>
                </c:pt>
                <c:pt idx="160">
                  <c:v>4.669185418365231</c:v>
                </c:pt>
                <c:pt idx="161">
                  <c:v>4.2225992560607608</c:v>
                </c:pt>
                <c:pt idx="162">
                  <c:v>3.7971922999709307</c:v>
                </c:pt>
                <c:pt idx="163">
                  <c:v>3.393234394848804</c:v>
                </c:pt>
                <c:pt idx="164">
                  <c:v>3.010981395526187</c:v>
                </c:pt>
                <c:pt idx="165">
                  <c:v>2.6506750618498245</c:v>
                </c:pt>
                <c:pt idx="166">
                  <c:v>2.3125429612538539</c:v>
                </c:pt>
                <c:pt idx="167">
                  <c:v>1.9967983786768855</c:v>
                </c:pt>
                <c:pt idx="168">
                  <c:v>1.7036402335516811</c:v>
                </c:pt>
                <c:pt idx="169">
                  <c:v>1.4332530036121511</c:v>
                </c:pt>
                <c:pt idx="170">
                  <c:v>1.1858066552817093</c:v>
                </c:pt>
                <c:pt idx="171">
                  <c:v>0.96145658042502191</c:v>
                </c:pt>
                <c:pt idx="172">
                  <c:v>0.76034353926283416</c:v>
                </c:pt>
                <c:pt idx="173">
                  <c:v>0.58259360926777504</c:v>
                </c:pt>
                <c:pt idx="174">
                  <c:v>0.42831813987720579</c:v>
                </c:pt>
                <c:pt idx="175">
                  <c:v>0.29761371287671068</c:v>
                </c:pt>
                <c:pt idx="176">
                  <c:v>0.1905621083245137</c:v>
                </c:pt>
                <c:pt idx="177">
                  <c:v>0.10723027590660195</c:v>
                </c:pt>
                <c:pt idx="178">
                  <c:v>4.7670311627740602E-2</c:v>
                </c:pt>
                <c:pt idx="179">
                  <c:v>1.1919439761413742E-2</c:v>
                </c:pt>
                <c:pt idx="180">
                  <c:v>0</c:v>
                </c:pt>
                <c:pt idx="181">
                  <c:v>1.1919439761413742E-2</c:v>
                </c:pt>
                <c:pt idx="182">
                  <c:v>4.7670311627740602E-2</c:v>
                </c:pt>
                <c:pt idx="183">
                  <c:v>0.10723027590660195</c:v>
                </c:pt>
                <c:pt idx="184">
                  <c:v>0.1905621083245137</c:v>
                </c:pt>
                <c:pt idx="185">
                  <c:v>0.29761371287671068</c:v>
                </c:pt>
                <c:pt idx="186">
                  <c:v>0.42831813987720579</c:v>
                </c:pt>
                <c:pt idx="187">
                  <c:v>0.58259360926777504</c:v>
                </c:pt>
                <c:pt idx="188">
                  <c:v>0.76034353926283416</c:v>
                </c:pt>
                <c:pt idx="189">
                  <c:v>0.96145658042502191</c:v>
                </c:pt>
                <c:pt idx="190">
                  <c:v>1.1858066552817093</c:v>
                </c:pt>
                <c:pt idx="191">
                  <c:v>1.4332530036121511</c:v>
                </c:pt>
                <c:pt idx="192">
                  <c:v>1.7036402335516811</c:v>
                </c:pt>
                <c:pt idx="193">
                  <c:v>1.9967983786768855</c:v>
                </c:pt>
                <c:pt idx="194">
                  <c:v>2.3125429612538539</c:v>
                </c:pt>
                <c:pt idx="195">
                  <c:v>2.6506750618498245</c:v>
                </c:pt>
                <c:pt idx="196">
                  <c:v>3.010981395526187</c:v>
                </c:pt>
                <c:pt idx="197">
                  <c:v>3.393234394848804</c:v>
                </c:pt>
                <c:pt idx="198">
                  <c:v>3.7971922999709307</c:v>
                </c:pt>
                <c:pt idx="199">
                  <c:v>4.2225992560607608</c:v>
                </c:pt>
                <c:pt idx="200">
                  <c:v>4.669185418365231</c:v>
                </c:pt>
                <c:pt idx="201">
                  <c:v>5.1366670652189157</c:v>
                </c:pt>
                <c:pt idx="202">
                  <c:v>5.6247467193255716</c:v>
                </c:pt>
                <c:pt idx="203">
                  <c:v>6.1331132776574577</c:v>
                </c:pt>
                <c:pt idx="204">
                  <c:v>6.6614421503347501</c:v>
                </c:pt>
                <c:pt idx="205">
                  <c:v>7.2093954088653334</c:v>
                </c:pt>
                <c:pt idx="206">
                  <c:v>7.7766219441411124</c:v>
                </c:pt>
                <c:pt idx="207">
                  <c:v>8.3627576346033266</c:v>
                </c:pt>
                <c:pt idx="208">
                  <c:v>8.9674255250041313</c:v>
                </c:pt>
                <c:pt idx="209">
                  <c:v>9.5902360162071147</c:v>
                </c:pt>
                <c:pt idx="210">
                  <c:v>10.230787066480218</c:v>
                </c:pt>
                <c:pt idx="211">
                  <c:v>10.888664404749221</c:v>
                </c:pt>
                <c:pt idx="212">
                  <c:v>11.563441756287233</c:v>
                </c:pt>
                <c:pt idx="213">
                  <c:v>12.254681081326424</c:v>
                </c:pt>
                <c:pt idx="214">
                  <c:v>12.961932827083103</c:v>
                </c:pt>
                <c:pt idx="215">
                  <c:v>13.684736193691805</c:v>
                </c:pt>
                <c:pt idx="216">
                  <c:v>14.422619414546034</c:v>
                </c:pt>
                <c:pt idx="217">
                  <c:v>15.175100051541193</c:v>
                </c:pt>
                <c:pt idx="218">
                  <c:v>15.941685305711275</c:v>
                </c:pt>
                <c:pt idx="219">
                  <c:v>16.721872343742319</c:v>
                </c:pt>
                <c:pt idx="220">
                  <c:v>17.515148640834553</c:v>
                </c:pt>
                <c:pt idx="221">
                  <c:v>18.320992340368122</c:v>
                </c:pt>
                <c:pt idx="222">
                  <c:v>19.138872630807469</c:v>
                </c:pt>
                <c:pt idx="223">
                  <c:v>19.968250140253815</c:v>
                </c:pt>
                <c:pt idx="224">
                  <c:v>20.808577349024063</c:v>
                </c:pt>
                <c:pt idx="225">
                  <c:v>21.659299020598723</c:v>
                </c:pt>
                <c:pt idx="226">
                  <c:v>22.519852651239603</c:v>
                </c:pt>
                <c:pt idx="227">
                  <c:v>23.389668938528843</c:v>
                </c:pt>
                <c:pt idx="228">
                  <c:v>24.268172269027474</c:v>
                </c:pt>
                <c:pt idx="229">
                  <c:v>25.154781225189026</c:v>
                </c:pt>
                <c:pt idx="230">
                  <c:v>26.048909111596771</c:v>
                </c:pt>
                <c:pt idx="231">
                  <c:v>26.949964500517439</c:v>
                </c:pt>
                <c:pt idx="232">
                  <c:v>27.857351796681428</c:v>
                </c:pt>
                <c:pt idx="233">
                  <c:v>28.770471821111755</c:v>
                </c:pt>
                <c:pt idx="234">
                  <c:v>29.688722413725856</c:v>
                </c:pt>
                <c:pt idx="235">
                  <c:v>30.61149905433237</c:v>
                </c:pt>
                <c:pt idx="236">
                  <c:v>31.538195501534659</c:v>
                </c:pt>
                <c:pt idx="237">
                  <c:v>32.46820444893612</c:v>
                </c:pt>
                <c:pt idx="238">
                  <c:v>33.400918197921698</c:v>
                </c:pt>
                <c:pt idx="239">
                  <c:v>34.33572934616106</c:v>
                </c:pt>
                <c:pt idx="240">
                  <c:v>35.272031490847894</c:v>
                </c:pt>
                <c:pt idx="241">
                  <c:v>36.209219945554338</c:v>
                </c:pt>
                <c:pt idx="242">
                  <c:v>37.146692469439927</c:v>
                </c:pt>
                <c:pt idx="243">
                  <c:v>38.083850007415265</c:v>
                </c:pt>
                <c:pt idx="244">
                  <c:v>39.020097439719081</c:v>
                </c:pt>
                <c:pt idx="245">
                  <c:v>39.954844339227492</c:v>
                </c:pt>
                <c:pt idx="246">
                  <c:v>40.887505734675443</c:v>
                </c:pt>
                <c:pt idx="247">
                  <c:v>41.8175028778372</c:v>
                </c:pt>
                <c:pt idx="248">
                  <c:v>42.744264012581965</c:v>
                </c:pt>
                <c:pt idx="249">
                  <c:v>43.667225143599381</c:v>
                </c:pt>
                <c:pt idx="250">
                  <c:v>44.585830802475641</c:v>
                </c:pt>
                <c:pt idx="251">
                  <c:v>45.499534808696581</c:v>
                </c:pt>
                <c:pt idx="252">
                  <c:v>46.40780102306428</c:v>
                </c:pt>
                <c:pt idx="253">
                  <c:v>47.31010409093355</c:v>
                </c:pt>
                <c:pt idx="254">
                  <c:v>48.205930172614501</c:v>
                </c:pt>
                <c:pt idx="255">
                  <c:v>49.09477765823965</c:v>
                </c:pt>
                <c:pt idx="256">
                  <c:v>49.976157864367863</c:v>
                </c:pt>
                <c:pt idx="257">
                  <c:v>50.849595709589337</c:v>
                </c:pt>
                <c:pt idx="258">
                  <c:v>51.714630366407107</c:v>
                </c:pt>
                <c:pt idx="259">
                  <c:v>52.570815886706512</c:v>
                </c:pt>
                <c:pt idx="260">
                  <c:v>53.417721798178675</c:v>
                </c:pt>
                <c:pt idx="261">
                  <c:v>54.25493366914246</c:v>
                </c:pt>
                <c:pt idx="262">
                  <c:v>55.082053639310942</c:v>
                </c:pt>
                <c:pt idx="263">
                  <c:v>55.898700914170206</c:v>
                </c:pt>
                <c:pt idx="264">
                  <c:v>56.704512220783627</c:v>
                </c:pt>
                <c:pt idx="265">
                  <c:v>57.499142222999268</c:v>
                </c:pt>
                <c:pt idx="266">
                  <c:v>58.282263894223149</c:v>
                </c:pt>
                <c:pt idx="267">
                  <c:v>59.053568846123781</c:v>
                </c:pt>
                <c:pt idx="268">
                  <c:v>59.812767611852252</c:v>
                </c:pt>
                <c:pt idx="269">
                  <c:v>60.559589882595461</c:v>
                </c:pt>
                <c:pt idx="270">
                  <c:v>61.293784696525833</c:v>
                </c:pt>
                <c:pt idx="271">
                  <c:v>62.01512057946492</c:v>
                </c:pt>
                <c:pt idx="272">
                  <c:v>62.723385636840817</c:v>
                </c:pt>
                <c:pt idx="273">
                  <c:v>63.41838759678528</c:v>
                </c:pt>
                <c:pt idx="274">
                  <c:v>64.099953804483192</c:v>
                </c:pt>
                <c:pt idx="275">
                  <c:v>64.76793116815395</c:v>
                </c:pt>
                <c:pt idx="276">
                  <c:v>65.42218605730595</c:v>
                </c:pt>
                <c:pt idx="277">
                  <c:v>66.062604154159516</c:v>
                </c:pt>
                <c:pt idx="278">
                  <c:v>66.689090259380407</c:v>
                </c:pt>
                <c:pt idx="279">
                  <c:v>67.301568053497718</c:v>
                </c:pt>
                <c:pt idx="280">
                  <c:v>67.899979815600645</c:v>
                </c:pt>
                <c:pt idx="281">
                  <c:v>68.484286101110357</c:v>
                </c:pt>
                <c:pt idx="282">
                  <c:v>69.054465380608235</c:v>
                </c:pt>
                <c:pt idx="283">
                  <c:v>69.610513641867684</c:v>
                </c:pt>
                <c:pt idx="284">
                  <c:v>70.152443957380157</c:v>
                </c:pt>
                <c:pt idx="285">
                  <c:v>70.680286019789861</c:v>
                </c:pt>
                <c:pt idx="286">
                  <c:v>71.194085647752246</c:v>
                </c:pt>
                <c:pt idx="287">
                  <c:v>71.693904264809845</c:v>
                </c:pt>
                <c:pt idx="288">
                  <c:v>72.179818353934905</c:v>
                </c:pt>
                <c:pt idx="289">
                  <c:v>72.651918890423445</c:v>
                </c:pt>
                <c:pt idx="290">
                  <c:v>73.110310755836423</c:v>
                </c:pt>
                <c:pt idx="291">
                  <c:v>73.555112135677433</c:v>
                </c:pt>
                <c:pt idx="292">
                  <c:v>73.986453903469027</c:v>
                </c:pt>
                <c:pt idx="293">
                  <c:v>74.404478993842616</c:v>
                </c:pt>
                <c:pt idx="294">
                  <c:v>74.809341767197168</c:v>
                </c:pt>
                <c:pt idx="295">
                  <c:v>75.201207368401811</c:v>
                </c:pt>
                <c:pt idx="296">
                  <c:v>75.580251081928139</c:v>
                </c:pt>
                <c:pt idx="297">
                  <c:v>75.946657685693452</c:v>
                </c:pt>
                <c:pt idx="298">
                  <c:v>76.30062080578324</c:v>
                </c:pt>
                <c:pt idx="299">
                  <c:v>76.642342274098866</c:v>
                </c:pt>
                <c:pt idx="300">
                  <c:v>76.972031490847911</c:v>
                </c:pt>
                <c:pt idx="301">
                  <c:v>77.289904793659559</c:v>
                </c:pt>
                <c:pt idx="302">
                  <c:v>77.596184834970984</c:v>
                </c:pt>
                <c:pt idx="303">
                  <c:v>77.891099969189384</c:v>
                </c:pt>
                <c:pt idx="304">
                  <c:v>78.174883650994929</c:v>
                </c:pt>
                <c:pt idx="305">
                  <c:v>78.447773846009625</c:v>
                </c:pt>
                <c:pt idx="306">
                  <c:v>78.710012454918115</c:v>
                </c:pt>
                <c:pt idx="307">
                  <c:v>78.961844751992601</c:v>
                </c:pt>
                <c:pt idx="308">
                  <c:v>79.203518838841319</c:v>
                </c:pt>
                <c:pt idx="309">
                  <c:v>79.435285114073906</c:v>
                </c:pt>
                <c:pt idx="310">
                  <c:v>79.657395759454147</c:v>
                </c:pt>
                <c:pt idx="311">
                  <c:v>79.870104242997343</c:v>
                </c:pt>
                <c:pt idx="312">
                  <c:v>80.073664839356269</c:v>
                </c:pt>
                <c:pt idx="313">
                  <c:v>80.268332167741221</c:v>
                </c:pt>
                <c:pt idx="314">
                  <c:v>80.454360747519985</c:v>
                </c:pt>
                <c:pt idx="315">
                  <c:v>80.632004571556791</c:v>
                </c:pt>
                <c:pt idx="316">
                  <c:v>80.801516697267601</c:v>
                </c:pt>
                <c:pt idx="317">
                  <c:v>80.963148855292644</c:v>
                </c:pt>
                <c:pt idx="318">
                  <c:v>81.117151075622132</c:v>
                </c:pt>
                <c:pt idx="319">
                  <c:v>81.263771330947293</c:v>
                </c:pt>
                <c:pt idx="320">
                  <c:v>81.403255196957332</c:v>
                </c:pt>
                <c:pt idx="321">
                  <c:v>81.535845529253692</c:v>
                </c:pt>
                <c:pt idx="322">
                  <c:v>81.66178215651189</c:v>
                </c:pt>
                <c:pt idx="323">
                  <c:v>81.781301589485395</c:v>
                </c:pt>
                <c:pt idx="324">
                  <c:v>81.894636745416648</c:v>
                </c:pt>
                <c:pt idx="325">
                  <c:v>82.002016687393706</c:v>
                </c:pt>
                <c:pt idx="326">
                  <c:v>82.103666378173585</c:v>
                </c:pt>
                <c:pt idx="327">
                  <c:v>82.199806447974822</c:v>
                </c:pt>
                <c:pt idx="328">
                  <c:v>82.290652975733167</c:v>
                </c:pt>
                <c:pt idx="329">
                  <c:v>82.376417283305386</c:v>
                </c:pt>
                <c:pt idx="330">
                  <c:v>82.45730574210242</c:v>
                </c:pt>
                <c:pt idx="331">
                  <c:v>82.533519591632739</c:v>
                </c:pt>
                <c:pt idx="332">
                  <c:v>82.605254769438659</c:v>
                </c:pt>
                <c:pt idx="333">
                  <c:v>82.672701751913195</c:v>
                </c:pt>
                <c:pt idx="334">
                  <c:v>82.736045405491637</c:v>
                </c:pt>
                <c:pt idx="335">
                  <c:v>82.795464847721917</c:v>
                </c:pt>
                <c:pt idx="336">
                  <c:v>82.851133317727658</c:v>
                </c:pt>
                <c:pt idx="337">
                  <c:v>82.903218055590997</c:v>
                </c:pt>
                <c:pt idx="338">
                  <c:v>82.951880190195624</c:v>
                </c:pt>
                <c:pt idx="339">
                  <c:v>82.997274635085546</c:v>
                </c:pt>
                <c:pt idx="340">
                  <c:v>83.039549991910008</c:v>
                </c:pt>
                <c:pt idx="341">
                  <c:v>83.078848461043805</c:v>
                </c:pt>
                <c:pt idx="342">
                  <c:v>83.11530575898675</c:v>
                </c:pt>
                <c:pt idx="343">
                  <c:v>83.149051042165979</c:v>
                </c:pt>
                <c:pt idx="344">
                  <c:v>83.180206836781991</c:v>
                </c:pt>
                <c:pt idx="345">
                  <c:v>83.208888974358132</c:v>
                </c:pt>
                <c:pt idx="346">
                  <c:v>83.235206532671953</c:v>
                </c:pt>
                <c:pt idx="347">
                  <c:v>83.259261781765503</c:v>
                </c:pt>
                <c:pt idx="348">
                  <c:v>83.281150134751073</c:v>
                </c:pt>
                <c:pt idx="349">
                  <c:v>83.300960103147332</c:v>
                </c:pt>
                <c:pt idx="350">
                  <c:v>83.318773256499867</c:v>
                </c:pt>
                <c:pt idx="351">
                  <c:v>83.334664186059541</c:v>
                </c:pt>
                <c:pt idx="352">
                  <c:v>83.348700472309815</c:v>
                </c:pt>
                <c:pt idx="353">
                  <c:v>83.360942656154037</c:v>
                </c:pt>
                <c:pt idx="354">
                  <c:v>83.371444213591218</c:v>
                </c:pt>
                <c:pt idx="355">
                  <c:v>83.380251533728284</c:v>
                </c:pt>
                <c:pt idx="356">
                  <c:v>83.38740389999387</c:v>
                </c:pt>
                <c:pt idx="357">
                  <c:v>83.392933474438053</c:v>
                </c:pt>
                <c:pt idx="358">
                  <c:v>83.39686528502034</c:v>
                </c:pt>
                <c:pt idx="359">
                  <c:v>83.399217215804441</c:v>
                </c:pt>
                <c:pt idx="360">
                  <c:v>83.4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91C-4832-92C8-29ED585E896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15239823"/>
        <c:axId val="1221948159"/>
      </c:scatterChart>
      <c:scatterChart>
        <c:scatterStyle val="lineMarker"/>
        <c:varyColors val="0"/>
        <c:ser>
          <c:idx val="1"/>
          <c:order val="1"/>
          <c:tx>
            <c:v>Velocity</c:v>
          </c:tx>
          <c:spPr>
            <a:ln w="25400" cap="rnd">
              <a:solidFill>
                <a:schemeClr val="accent6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'Camshaft data'!$H$3:$H$363</c:f>
              <c:numCache>
                <c:formatCode>General</c:formatCode>
                <c:ptCount val="361"/>
                <c:pt idx="0">
                  <c:v>-180</c:v>
                </c:pt>
                <c:pt idx="1">
                  <c:v>-179</c:v>
                </c:pt>
                <c:pt idx="2">
                  <c:v>-178</c:v>
                </c:pt>
                <c:pt idx="3">
                  <c:v>-177</c:v>
                </c:pt>
                <c:pt idx="4">
                  <c:v>-176</c:v>
                </c:pt>
                <c:pt idx="5">
                  <c:v>-175</c:v>
                </c:pt>
                <c:pt idx="6">
                  <c:v>-174</c:v>
                </c:pt>
                <c:pt idx="7">
                  <c:v>-173</c:v>
                </c:pt>
                <c:pt idx="8">
                  <c:v>-172</c:v>
                </c:pt>
                <c:pt idx="9">
                  <c:v>-171</c:v>
                </c:pt>
                <c:pt idx="10">
                  <c:v>-170</c:v>
                </c:pt>
                <c:pt idx="11">
                  <c:v>-169</c:v>
                </c:pt>
                <c:pt idx="12">
                  <c:v>-168</c:v>
                </c:pt>
                <c:pt idx="13">
                  <c:v>-167</c:v>
                </c:pt>
                <c:pt idx="14">
                  <c:v>-166</c:v>
                </c:pt>
                <c:pt idx="15">
                  <c:v>-165</c:v>
                </c:pt>
                <c:pt idx="16">
                  <c:v>-164</c:v>
                </c:pt>
                <c:pt idx="17">
                  <c:v>-163</c:v>
                </c:pt>
                <c:pt idx="18">
                  <c:v>-162</c:v>
                </c:pt>
                <c:pt idx="19">
                  <c:v>-161</c:v>
                </c:pt>
                <c:pt idx="20">
                  <c:v>-160</c:v>
                </c:pt>
                <c:pt idx="21">
                  <c:v>-159</c:v>
                </c:pt>
                <c:pt idx="22">
                  <c:v>-158</c:v>
                </c:pt>
                <c:pt idx="23">
                  <c:v>-157</c:v>
                </c:pt>
                <c:pt idx="24">
                  <c:v>-156</c:v>
                </c:pt>
                <c:pt idx="25">
                  <c:v>-155</c:v>
                </c:pt>
                <c:pt idx="26">
                  <c:v>-154</c:v>
                </c:pt>
                <c:pt idx="27">
                  <c:v>-153</c:v>
                </c:pt>
                <c:pt idx="28">
                  <c:v>-152</c:v>
                </c:pt>
                <c:pt idx="29">
                  <c:v>-151</c:v>
                </c:pt>
                <c:pt idx="30">
                  <c:v>-150</c:v>
                </c:pt>
                <c:pt idx="31">
                  <c:v>-149</c:v>
                </c:pt>
                <c:pt idx="32">
                  <c:v>-148</c:v>
                </c:pt>
                <c:pt idx="33">
                  <c:v>-147</c:v>
                </c:pt>
                <c:pt idx="34">
                  <c:v>-146</c:v>
                </c:pt>
                <c:pt idx="35">
                  <c:v>-145</c:v>
                </c:pt>
                <c:pt idx="36">
                  <c:v>-144</c:v>
                </c:pt>
                <c:pt idx="37">
                  <c:v>-143</c:v>
                </c:pt>
                <c:pt idx="38">
                  <c:v>-142</c:v>
                </c:pt>
                <c:pt idx="39">
                  <c:v>-141</c:v>
                </c:pt>
                <c:pt idx="40">
                  <c:v>-140</c:v>
                </c:pt>
                <c:pt idx="41">
                  <c:v>-139</c:v>
                </c:pt>
                <c:pt idx="42">
                  <c:v>-138</c:v>
                </c:pt>
                <c:pt idx="43">
                  <c:v>-137</c:v>
                </c:pt>
                <c:pt idx="44">
                  <c:v>-136</c:v>
                </c:pt>
                <c:pt idx="45">
                  <c:v>-135</c:v>
                </c:pt>
                <c:pt idx="46">
                  <c:v>-134</c:v>
                </c:pt>
                <c:pt idx="47">
                  <c:v>-133</c:v>
                </c:pt>
                <c:pt idx="48">
                  <c:v>-132</c:v>
                </c:pt>
                <c:pt idx="49">
                  <c:v>-131</c:v>
                </c:pt>
                <c:pt idx="50">
                  <c:v>-130</c:v>
                </c:pt>
                <c:pt idx="51">
                  <c:v>-129</c:v>
                </c:pt>
                <c:pt idx="52">
                  <c:v>-128</c:v>
                </c:pt>
                <c:pt idx="53">
                  <c:v>-127</c:v>
                </c:pt>
                <c:pt idx="54">
                  <c:v>-126</c:v>
                </c:pt>
                <c:pt idx="55">
                  <c:v>-125</c:v>
                </c:pt>
                <c:pt idx="56">
                  <c:v>-124</c:v>
                </c:pt>
                <c:pt idx="57">
                  <c:v>-123</c:v>
                </c:pt>
                <c:pt idx="58">
                  <c:v>-122</c:v>
                </c:pt>
                <c:pt idx="59">
                  <c:v>-121</c:v>
                </c:pt>
                <c:pt idx="60">
                  <c:v>-120</c:v>
                </c:pt>
                <c:pt idx="61">
                  <c:v>-119</c:v>
                </c:pt>
                <c:pt idx="62">
                  <c:v>-118</c:v>
                </c:pt>
                <c:pt idx="63">
                  <c:v>-117</c:v>
                </c:pt>
                <c:pt idx="64">
                  <c:v>-116</c:v>
                </c:pt>
                <c:pt idx="65">
                  <c:v>-115</c:v>
                </c:pt>
                <c:pt idx="66">
                  <c:v>-114</c:v>
                </c:pt>
                <c:pt idx="67">
                  <c:v>-113</c:v>
                </c:pt>
                <c:pt idx="68">
                  <c:v>-112</c:v>
                </c:pt>
                <c:pt idx="69">
                  <c:v>-111</c:v>
                </c:pt>
                <c:pt idx="70">
                  <c:v>-110</c:v>
                </c:pt>
                <c:pt idx="71">
                  <c:v>-109</c:v>
                </c:pt>
                <c:pt idx="72">
                  <c:v>-108</c:v>
                </c:pt>
                <c:pt idx="73">
                  <c:v>-107</c:v>
                </c:pt>
                <c:pt idx="74">
                  <c:v>-106</c:v>
                </c:pt>
                <c:pt idx="75">
                  <c:v>-105</c:v>
                </c:pt>
                <c:pt idx="76">
                  <c:v>-104</c:v>
                </c:pt>
                <c:pt idx="77">
                  <c:v>-103</c:v>
                </c:pt>
                <c:pt idx="78">
                  <c:v>-102</c:v>
                </c:pt>
                <c:pt idx="79">
                  <c:v>-101</c:v>
                </c:pt>
                <c:pt idx="80">
                  <c:v>-100</c:v>
                </c:pt>
                <c:pt idx="81">
                  <c:v>-99</c:v>
                </c:pt>
                <c:pt idx="82">
                  <c:v>-98</c:v>
                </c:pt>
                <c:pt idx="83">
                  <c:v>-97</c:v>
                </c:pt>
                <c:pt idx="84">
                  <c:v>-96</c:v>
                </c:pt>
                <c:pt idx="85">
                  <c:v>-95</c:v>
                </c:pt>
                <c:pt idx="86">
                  <c:v>-94</c:v>
                </c:pt>
                <c:pt idx="87">
                  <c:v>-93</c:v>
                </c:pt>
                <c:pt idx="88">
                  <c:v>-92</c:v>
                </c:pt>
                <c:pt idx="89">
                  <c:v>-91</c:v>
                </c:pt>
                <c:pt idx="90">
                  <c:v>-90</c:v>
                </c:pt>
                <c:pt idx="91">
                  <c:v>-89</c:v>
                </c:pt>
                <c:pt idx="92">
                  <c:v>-88</c:v>
                </c:pt>
                <c:pt idx="93">
                  <c:v>-87</c:v>
                </c:pt>
                <c:pt idx="94">
                  <c:v>-86</c:v>
                </c:pt>
                <c:pt idx="95">
                  <c:v>-85</c:v>
                </c:pt>
                <c:pt idx="96">
                  <c:v>-84</c:v>
                </c:pt>
                <c:pt idx="97">
                  <c:v>-83</c:v>
                </c:pt>
                <c:pt idx="98">
                  <c:v>-82</c:v>
                </c:pt>
                <c:pt idx="99">
                  <c:v>-81</c:v>
                </c:pt>
                <c:pt idx="100">
                  <c:v>-80</c:v>
                </c:pt>
                <c:pt idx="101">
                  <c:v>-79</c:v>
                </c:pt>
                <c:pt idx="102">
                  <c:v>-78</c:v>
                </c:pt>
                <c:pt idx="103">
                  <c:v>-77</c:v>
                </c:pt>
                <c:pt idx="104">
                  <c:v>-76</c:v>
                </c:pt>
                <c:pt idx="105">
                  <c:v>-75</c:v>
                </c:pt>
                <c:pt idx="106">
                  <c:v>-74</c:v>
                </c:pt>
                <c:pt idx="107">
                  <c:v>-73</c:v>
                </c:pt>
                <c:pt idx="108">
                  <c:v>-72</c:v>
                </c:pt>
                <c:pt idx="109">
                  <c:v>-71</c:v>
                </c:pt>
                <c:pt idx="110">
                  <c:v>-70</c:v>
                </c:pt>
                <c:pt idx="111">
                  <c:v>-69</c:v>
                </c:pt>
                <c:pt idx="112">
                  <c:v>-68</c:v>
                </c:pt>
                <c:pt idx="113">
                  <c:v>-67</c:v>
                </c:pt>
                <c:pt idx="114">
                  <c:v>-66</c:v>
                </c:pt>
                <c:pt idx="115">
                  <c:v>-65</c:v>
                </c:pt>
                <c:pt idx="116">
                  <c:v>-64</c:v>
                </c:pt>
                <c:pt idx="117">
                  <c:v>-63</c:v>
                </c:pt>
                <c:pt idx="118">
                  <c:v>-62</c:v>
                </c:pt>
                <c:pt idx="119">
                  <c:v>-61</c:v>
                </c:pt>
                <c:pt idx="120">
                  <c:v>-60</c:v>
                </c:pt>
                <c:pt idx="121">
                  <c:v>-59</c:v>
                </c:pt>
                <c:pt idx="122">
                  <c:v>-58</c:v>
                </c:pt>
                <c:pt idx="123">
                  <c:v>-57</c:v>
                </c:pt>
                <c:pt idx="124">
                  <c:v>-56</c:v>
                </c:pt>
                <c:pt idx="125">
                  <c:v>-55</c:v>
                </c:pt>
                <c:pt idx="126">
                  <c:v>-54</c:v>
                </c:pt>
                <c:pt idx="127">
                  <c:v>-53</c:v>
                </c:pt>
                <c:pt idx="128">
                  <c:v>-52</c:v>
                </c:pt>
                <c:pt idx="129">
                  <c:v>-51</c:v>
                </c:pt>
                <c:pt idx="130">
                  <c:v>-50</c:v>
                </c:pt>
                <c:pt idx="131">
                  <c:v>-49</c:v>
                </c:pt>
                <c:pt idx="132">
                  <c:v>-48</c:v>
                </c:pt>
                <c:pt idx="133">
                  <c:v>-47</c:v>
                </c:pt>
                <c:pt idx="134">
                  <c:v>-46</c:v>
                </c:pt>
                <c:pt idx="135">
                  <c:v>-45</c:v>
                </c:pt>
                <c:pt idx="136">
                  <c:v>-44</c:v>
                </c:pt>
                <c:pt idx="137">
                  <c:v>-43</c:v>
                </c:pt>
                <c:pt idx="138">
                  <c:v>-42</c:v>
                </c:pt>
                <c:pt idx="139">
                  <c:v>-41</c:v>
                </c:pt>
                <c:pt idx="140">
                  <c:v>-40</c:v>
                </c:pt>
                <c:pt idx="141">
                  <c:v>-39</c:v>
                </c:pt>
                <c:pt idx="142">
                  <c:v>-38</c:v>
                </c:pt>
                <c:pt idx="143">
                  <c:v>-37</c:v>
                </c:pt>
                <c:pt idx="144">
                  <c:v>-36</c:v>
                </c:pt>
                <c:pt idx="145">
                  <c:v>-35</c:v>
                </c:pt>
                <c:pt idx="146">
                  <c:v>-34</c:v>
                </c:pt>
                <c:pt idx="147">
                  <c:v>-33</c:v>
                </c:pt>
                <c:pt idx="148">
                  <c:v>-32</c:v>
                </c:pt>
                <c:pt idx="149">
                  <c:v>-31</c:v>
                </c:pt>
                <c:pt idx="150">
                  <c:v>-30</c:v>
                </c:pt>
                <c:pt idx="151">
                  <c:v>-29</c:v>
                </c:pt>
                <c:pt idx="152">
                  <c:v>-28</c:v>
                </c:pt>
                <c:pt idx="153">
                  <c:v>-27</c:v>
                </c:pt>
                <c:pt idx="154">
                  <c:v>-26</c:v>
                </c:pt>
                <c:pt idx="155">
                  <c:v>-25</c:v>
                </c:pt>
                <c:pt idx="156">
                  <c:v>-24</c:v>
                </c:pt>
                <c:pt idx="157">
                  <c:v>-23</c:v>
                </c:pt>
                <c:pt idx="158">
                  <c:v>-22</c:v>
                </c:pt>
                <c:pt idx="159">
                  <c:v>-21</c:v>
                </c:pt>
                <c:pt idx="160">
                  <c:v>-20</c:v>
                </c:pt>
                <c:pt idx="161">
                  <c:v>-19</c:v>
                </c:pt>
                <c:pt idx="162">
                  <c:v>-18</c:v>
                </c:pt>
                <c:pt idx="163">
                  <c:v>-17</c:v>
                </c:pt>
                <c:pt idx="164">
                  <c:v>-16</c:v>
                </c:pt>
                <c:pt idx="165">
                  <c:v>-15</c:v>
                </c:pt>
                <c:pt idx="166">
                  <c:v>-14</c:v>
                </c:pt>
                <c:pt idx="167">
                  <c:v>-13</c:v>
                </c:pt>
                <c:pt idx="168">
                  <c:v>-12</c:v>
                </c:pt>
                <c:pt idx="169">
                  <c:v>-11</c:v>
                </c:pt>
                <c:pt idx="170">
                  <c:v>-10</c:v>
                </c:pt>
                <c:pt idx="171">
                  <c:v>-9</c:v>
                </c:pt>
                <c:pt idx="172">
                  <c:v>-8</c:v>
                </c:pt>
                <c:pt idx="173">
                  <c:v>-7</c:v>
                </c:pt>
                <c:pt idx="174">
                  <c:v>-6</c:v>
                </c:pt>
                <c:pt idx="175">
                  <c:v>-5</c:v>
                </c:pt>
                <c:pt idx="176">
                  <c:v>-4</c:v>
                </c:pt>
                <c:pt idx="177">
                  <c:v>-3</c:v>
                </c:pt>
                <c:pt idx="178">
                  <c:v>-2</c:v>
                </c:pt>
                <c:pt idx="179">
                  <c:v>-1</c:v>
                </c:pt>
                <c:pt idx="180">
                  <c:v>0</c:v>
                </c:pt>
                <c:pt idx="181">
                  <c:v>1</c:v>
                </c:pt>
                <c:pt idx="182">
                  <c:v>2</c:v>
                </c:pt>
                <c:pt idx="183">
                  <c:v>3</c:v>
                </c:pt>
                <c:pt idx="184">
                  <c:v>4</c:v>
                </c:pt>
                <c:pt idx="185">
                  <c:v>5</c:v>
                </c:pt>
                <c:pt idx="186">
                  <c:v>6</c:v>
                </c:pt>
                <c:pt idx="187">
                  <c:v>7</c:v>
                </c:pt>
                <c:pt idx="188">
                  <c:v>8</c:v>
                </c:pt>
                <c:pt idx="189">
                  <c:v>9</c:v>
                </c:pt>
                <c:pt idx="190">
                  <c:v>10</c:v>
                </c:pt>
                <c:pt idx="191">
                  <c:v>11</c:v>
                </c:pt>
                <c:pt idx="192">
                  <c:v>12</c:v>
                </c:pt>
                <c:pt idx="193">
                  <c:v>13</c:v>
                </c:pt>
                <c:pt idx="194">
                  <c:v>14</c:v>
                </c:pt>
                <c:pt idx="195">
                  <c:v>15</c:v>
                </c:pt>
                <c:pt idx="196">
                  <c:v>16</c:v>
                </c:pt>
                <c:pt idx="197">
                  <c:v>17</c:v>
                </c:pt>
                <c:pt idx="198">
                  <c:v>18</c:v>
                </c:pt>
                <c:pt idx="199">
                  <c:v>19</c:v>
                </c:pt>
                <c:pt idx="200">
                  <c:v>20</c:v>
                </c:pt>
                <c:pt idx="201">
                  <c:v>21</c:v>
                </c:pt>
                <c:pt idx="202">
                  <c:v>22</c:v>
                </c:pt>
                <c:pt idx="203">
                  <c:v>23</c:v>
                </c:pt>
                <c:pt idx="204">
                  <c:v>24</c:v>
                </c:pt>
                <c:pt idx="205">
                  <c:v>25</c:v>
                </c:pt>
                <c:pt idx="206">
                  <c:v>26</c:v>
                </c:pt>
                <c:pt idx="207">
                  <c:v>27</c:v>
                </c:pt>
                <c:pt idx="208">
                  <c:v>28</c:v>
                </c:pt>
                <c:pt idx="209">
                  <c:v>29</c:v>
                </c:pt>
                <c:pt idx="210">
                  <c:v>30</c:v>
                </c:pt>
                <c:pt idx="211">
                  <c:v>31</c:v>
                </c:pt>
                <c:pt idx="212">
                  <c:v>32</c:v>
                </c:pt>
                <c:pt idx="213">
                  <c:v>33</c:v>
                </c:pt>
                <c:pt idx="214">
                  <c:v>34</c:v>
                </c:pt>
                <c:pt idx="215">
                  <c:v>35</c:v>
                </c:pt>
                <c:pt idx="216">
                  <c:v>36</c:v>
                </c:pt>
                <c:pt idx="217">
                  <c:v>37</c:v>
                </c:pt>
                <c:pt idx="218">
                  <c:v>38</c:v>
                </c:pt>
                <c:pt idx="219">
                  <c:v>39</c:v>
                </c:pt>
                <c:pt idx="220">
                  <c:v>40</c:v>
                </c:pt>
                <c:pt idx="221">
                  <c:v>41</c:v>
                </c:pt>
                <c:pt idx="222">
                  <c:v>42</c:v>
                </c:pt>
                <c:pt idx="223">
                  <c:v>43</c:v>
                </c:pt>
                <c:pt idx="224">
                  <c:v>44</c:v>
                </c:pt>
                <c:pt idx="225">
                  <c:v>45</c:v>
                </c:pt>
                <c:pt idx="226">
                  <c:v>46</c:v>
                </c:pt>
                <c:pt idx="227">
                  <c:v>47</c:v>
                </c:pt>
                <c:pt idx="228">
                  <c:v>48</c:v>
                </c:pt>
                <c:pt idx="229">
                  <c:v>49</c:v>
                </c:pt>
                <c:pt idx="230">
                  <c:v>50</c:v>
                </c:pt>
                <c:pt idx="231">
                  <c:v>51</c:v>
                </c:pt>
                <c:pt idx="232">
                  <c:v>52</c:v>
                </c:pt>
                <c:pt idx="233">
                  <c:v>53</c:v>
                </c:pt>
                <c:pt idx="234">
                  <c:v>54</c:v>
                </c:pt>
                <c:pt idx="235">
                  <c:v>55</c:v>
                </c:pt>
                <c:pt idx="236">
                  <c:v>56</c:v>
                </c:pt>
                <c:pt idx="237">
                  <c:v>57</c:v>
                </c:pt>
                <c:pt idx="238">
                  <c:v>58</c:v>
                </c:pt>
                <c:pt idx="239">
                  <c:v>59</c:v>
                </c:pt>
                <c:pt idx="240">
                  <c:v>60</c:v>
                </c:pt>
                <c:pt idx="241">
                  <c:v>61</c:v>
                </c:pt>
                <c:pt idx="242">
                  <c:v>62</c:v>
                </c:pt>
                <c:pt idx="243">
                  <c:v>63</c:v>
                </c:pt>
                <c:pt idx="244">
                  <c:v>64</c:v>
                </c:pt>
                <c:pt idx="245">
                  <c:v>65</c:v>
                </c:pt>
                <c:pt idx="246">
                  <c:v>66</c:v>
                </c:pt>
                <c:pt idx="247">
                  <c:v>67</c:v>
                </c:pt>
                <c:pt idx="248">
                  <c:v>68</c:v>
                </c:pt>
                <c:pt idx="249">
                  <c:v>69</c:v>
                </c:pt>
                <c:pt idx="250">
                  <c:v>70</c:v>
                </c:pt>
                <c:pt idx="251">
                  <c:v>71</c:v>
                </c:pt>
                <c:pt idx="252">
                  <c:v>72</c:v>
                </c:pt>
                <c:pt idx="253">
                  <c:v>73</c:v>
                </c:pt>
                <c:pt idx="254">
                  <c:v>74</c:v>
                </c:pt>
                <c:pt idx="255">
                  <c:v>75</c:v>
                </c:pt>
                <c:pt idx="256">
                  <c:v>76</c:v>
                </c:pt>
                <c:pt idx="257">
                  <c:v>77</c:v>
                </c:pt>
                <c:pt idx="258">
                  <c:v>78</c:v>
                </c:pt>
                <c:pt idx="259">
                  <c:v>79</c:v>
                </c:pt>
                <c:pt idx="260">
                  <c:v>80</c:v>
                </c:pt>
                <c:pt idx="261">
                  <c:v>81</c:v>
                </c:pt>
                <c:pt idx="262">
                  <c:v>82</c:v>
                </c:pt>
                <c:pt idx="263">
                  <c:v>83</c:v>
                </c:pt>
                <c:pt idx="264">
                  <c:v>84</c:v>
                </c:pt>
                <c:pt idx="265">
                  <c:v>85</c:v>
                </c:pt>
                <c:pt idx="266">
                  <c:v>86</c:v>
                </c:pt>
                <c:pt idx="267">
                  <c:v>87</c:v>
                </c:pt>
                <c:pt idx="268">
                  <c:v>88</c:v>
                </c:pt>
                <c:pt idx="269">
                  <c:v>89</c:v>
                </c:pt>
                <c:pt idx="270">
                  <c:v>90</c:v>
                </c:pt>
                <c:pt idx="271">
                  <c:v>91</c:v>
                </c:pt>
                <c:pt idx="272">
                  <c:v>92</c:v>
                </c:pt>
                <c:pt idx="273">
                  <c:v>93</c:v>
                </c:pt>
                <c:pt idx="274">
                  <c:v>94</c:v>
                </c:pt>
                <c:pt idx="275">
                  <c:v>95</c:v>
                </c:pt>
                <c:pt idx="276">
                  <c:v>96</c:v>
                </c:pt>
                <c:pt idx="277">
                  <c:v>97</c:v>
                </c:pt>
                <c:pt idx="278">
                  <c:v>98</c:v>
                </c:pt>
                <c:pt idx="279">
                  <c:v>99</c:v>
                </c:pt>
                <c:pt idx="280">
                  <c:v>100</c:v>
                </c:pt>
                <c:pt idx="281">
                  <c:v>101</c:v>
                </c:pt>
                <c:pt idx="282">
                  <c:v>102</c:v>
                </c:pt>
                <c:pt idx="283">
                  <c:v>103</c:v>
                </c:pt>
                <c:pt idx="284">
                  <c:v>104</c:v>
                </c:pt>
                <c:pt idx="285">
                  <c:v>105</c:v>
                </c:pt>
                <c:pt idx="286">
                  <c:v>106</c:v>
                </c:pt>
                <c:pt idx="287">
                  <c:v>107</c:v>
                </c:pt>
                <c:pt idx="288">
                  <c:v>108</c:v>
                </c:pt>
                <c:pt idx="289">
                  <c:v>109</c:v>
                </c:pt>
                <c:pt idx="290">
                  <c:v>110</c:v>
                </c:pt>
                <c:pt idx="291">
                  <c:v>111</c:v>
                </c:pt>
                <c:pt idx="292">
                  <c:v>112</c:v>
                </c:pt>
                <c:pt idx="293">
                  <c:v>113</c:v>
                </c:pt>
                <c:pt idx="294">
                  <c:v>114</c:v>
                </c:pt>
                <c:pt idx="295">
                  <c:v>115</c:v>
                </c:pt>
                <c:pt idx="296">
                  <c:v>116</c:v>
                </c:pt>
                <c:pt idx="297">
                  <c:v>117</c:v>
                </c:pt>
                <c:pt idx="298">
                  <c:v>118</c:v>
                </c:pt>
                <c:pt idx="299">
                  <c:v>119</c:v>
                </c:pt>
                <c:pt idx="300">
                  <c:v>120</c:v>
                </c:pt>
                <c:pt idx="301">
                  <c:v>121</c:v>
                </c:pt>
                <c:pt idx="302">
                  <c:v>122</c:v>
                </c:pt>
                <c:pt idx="303">
                  <c:v>123</c:v>
                </c:pt>
                <c:pt idx="304">
                  <c:v>124</c:v>
                </c:pt>
                <c:pt idx="305">
                  <c:v>125</c:v>
                </c:pt>
                <c:pt idx="306">
                  <c:v>126</c:v>
                </c:pt>
                <c:pt idx="307">
                  <c:v>127</c:v>
                </c:pt>
                <c:pt idx="308">
                  <c:v>128</c:v>
                </c:pt>
                <c:pt idx="309">
                  <c:v>129</c:v>
                </c:pt>
                <c:pt idx="310">
                  <c:v>130</c:v>
                </c:pt>
                <c:pt idx="311">
                  <c:v>131</c:v>
                </c:pt>
                <c:pt idx="312">
                  <c:v>132</c:v>
                </c:pt>
                <c:pt idx="313">
                  <c:v>133</c:v>
                </c:pt>
                <c:pt idx="314">
                  <c:v>134</c:v>
                </c:pt>
                <c:pt idx="315">
                  <c:v>135</c:v>
                </c:pt>
                <c:pt idx="316">
                  <c:v>136</c:v>
                </c:pt>
                <c:pt idx="317">
                  <c:v>137</c:v>
                </c:pt>
                <c:pt idx="318">
                  <c:v>138</c:v>
                </c:pt>
                <c:pt idx="319">
                  <c:v>139</c:v>
                </c:pt>
                <c:pt idx="320">
                  <c:v>140</c:v>
                </c:pt>
                <c:pt idx="321">
                  <c:v>141</c:v>
                </c:pt>
                <c:pt idx="322">
                  <c:v>142</c:v>
                </c:pt>
                <c:pt idx="323">
                  <c:v>143</c:v>
                </c:pt>
                <c:pt idx="324">
                  <c:v>144</c:v>
                </c:pt>
                <c:pt idx="325">
                  <c:v>145</c:v>
                </c:pt>
                <c:pt idx="326">
                  <c:v>146</c:v>
                </c:pt>
                <c:pt idx="327">
                  <c:v>147</c:v>
                </c:pt>
                <c:pt idx="328">
                  <c:v>148</c:v>
                </c:pt>
                <c:pt idx="329">
                  <c:v>149</c:v>
                </c:pt>
                <c:pt idx="330">
                  <c:v>150</c:v>
                </c:pt>
                <c:pt idx="331">
                  <c:v>151</c:v>
                </c:pt>
                <c:pt idx="332">
                  <c:v>152</c:v>
                </c:pt>
                <c:pt idx="333">
                  <c:v>153</c:v>
                </c:pt>
                <c:pt idx="334">
                  <c:v>154</c:v>
                </c:pt>
                <c:pt idx="335">
                  <c:v>155</c:v>
                </c:pt>
                <c:pt idx="336">
                  <c:v>156</c:v>
                </c:pt>
                <c:pt idx="337">
                  <c:v>157</c:v>
                </c:pt>
                <c:pt idx="338">
                  <c:v>158</c:v>
                </c:pt>
                <c:pt idx="339">
                  <c:v>159</c:v>
                </c:pt>
                <c:pt idx="340">
                  <c:v>160</c:v>
                </c:pt>
                <c:pt idx="341">
                  <c:v>161</c:v>
                </c:pt>
                <c:pt idx="342">
                  <c:v>162</c:v>
                </c:pt>
                <c:pt idx="343">
                  <c:v>163</c:v>
                </c:pt>
                <c:pt idx="344">
                  <c:v>164</c:v>
                </c:pt>
                <c:pt idx="345">
                  <c:v>165</c:v>
                </c:pt>
                <c:pt idx="346">
                  <c:v>166</c:v>
                </c:pt>
                <c:pt idx="347">
                  <c:v>167</c:v>
                </c:pt>
                <c:pt idx="348">
                  <c:v>168</c:v>
                </c:pt>
                <c:pt idx="349">
                  <c:v>169</c:v>
                </c:pt>
                <c:pt idx="350">
                  <c:v>170</c:v>
                </c:pt>
                <c:pt idx="351">
                  <c:v>171</c:v>
                </c:pt>
                <c:pt idx="352">
                  <c:v>172</c:v>
                </c:pt>
                <c:pt idx="353">
                  <c:v>173</c:v>
                </c:pt>
                <c:pt idx="354">
                  <c:v>174</c:v>
                </c:pt>
                <c:pt idx="355">
                  <c:v>175</c:v>
                </c:pt>
                <c:pt idx="356">
                  <c:v>176</c:v>
                </c:pt>
                <c:pt idx="357">
                  <c:v>177</c:v>
                </c:pt>
                <c:pt idx="358">
                  <c:v>178</c:v>
                </c:pt>
                <c:pt idx="359">
                  <c:v>179</c:v>
                </c:pt>
                <c:pt idx="360">
                  <c:v>180</c:v>
                </c:pt>
              </c:numCache>
            </c:numRef>
          </c:xVal>
          <c:yVal>
            <c:numRef>
              <c:f>'Camshaft data'!$L$3:$L$363</c:f>
              <c:numCache>
                <c:formatCode>0.000</c:formatCode>
                <c:ptCount val="361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91C-4832-92C8-29ED585E896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61972415"/>
        <c:axId val="1261762303"/>
      </c:scatterChart>
      <c:valAx>
        <c:axId val="121523982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</a:t>
                </a:r>
                <a:r>
                  <a:rPr lang="en-GB" baseline="0"/>
                  <a:t> Angle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21948159"/>
        <c:crosses val="autoZero"/>
        <c:crossBetween val="midCat"/>
        <c:majorUnit val="45"/>
      </c:valAx>
      <c:valAx>
        <c:axId val="122194815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15239823"/>
        <c:crosses val="autoZero"/>
        <c:crossBetween val="midCat"/>
      </c:valAx>
      <c:valAx>
        <c:axId val="1261762303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Piston Speed (m/s)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61972415"/>
        <c:crosses val="max"/>
        <c:crossBetween val="midCat"/>
      </c:valAx>
      <c:valAx>
        <c:axId val="1261972415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26176230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Piston Position and Acceleration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'Camshaft data'!$H$3:$H$363</c:f>
              <c:numCache>
                <c:formatCode>General</c:formatCode>
                <c:ptCount val="361"/>
                <c:pt idx="0">
                  <c:v>-180</c:v>
                </c:pt>
                <c:pt idx="1">
                  <c:v>-179</c:v>
                </c:pt>
                <c:pt idx="2">
                  <c:v>-178</c:v>
                </c:pt>
                <c:pt idx="3">
                  <c:v>-177</c:v>
                </c:pt>
                <c:pt idx="4">
                  <c:v>-176</c:v>
                </c:pt>
                <c:pt idx="5">
                  <c:v>-175</c:v>
                </c:pt>
                <c:pt idx="6">
                  <c:v>-174</c:v>
                </c:pt>
                <c:pt idx="7">
                  <c:v>-173</c:v>
                </c:pt>
                <c:pt idx="8">
                  <c:v>-172</c:v>
                </c:pt>
                <c:pt idx="9">
                  <c:v>-171</c:v>
                </c:pt>
                <c:pt idx="10">
                  <c:v>-170</c:v>
                </c:pt>
                <c:pt idx="11">
                  <c:v>-169</c:v>
                </c:pt>
                <c:pt idx="12">
                  <c:v>-168</c:v>
                </c:pt>
                <c:pt idx="13">
                  <c:v>-167</c:v>
                </c:pt>
                <c:pt idx="14">
                  <c:v>-166</c:v>
                </c:pt>
                <c:pt idx="15">
                  <c:v>-165</c:v>
                </c:pt>
                <c:pt idx="16">
                  <c:v>-164</c:v>
                </c:pt>
                <c:pt idx="17">
                  <c:v>-163</c:v>
                </c:pt>
                <c:pt idx="18">
                  <c:v>-162</c:v>
                </c:pt>
                <c:pt idx="19">
                  <c:v>-161</c:v>
                </c:pt>
                <c:pt idx="20">
                  <c:v>-160</c:v>
                </c:pt>
                <c:pt idx="21">
                  <c:v>-159</c:v>
                </c:pt>
                <c:pt idx="22">
                  <c:v>-158</c:v>
                </c:pt>
                <c:pt idx="23">
                  <c:v>-157</c:v>
                </c:pt>
                <c:pt idx="24">
                  <c:v>-156</c:v>
                </c:pt>
                <c:pt idx="25">
                  <c:v>-155</c:v>
                </c:pt>
                <c:pt idx="26">
                  <c:v>-154</c:v>
                </c:pt>
                <c:pt idx="27">
                  <c:v>-153</c:v>
                </c:pt>
                <c:pt idx="28">
                  <c:v>-152</c:v>
                </c:pt>
                <c:pt idx="29">
                  <c:v>-151</c:v>
                </c:pt>
                <c:pt idx="30">
                  <c:v>-150</c:v>
                </c:pt>
                <c:pt idx="31">
                  <c:v>-149</c:v>
                </c:pt>
                <c:pt idx="32">
                  <c:v>-148</c:v>
                </c:pt>
                <c:pt idx="33">
                  <c:v>-147</c:v>
                </c:pt>
                <c:pt idx="34">
                  <c:v>-146</c:v>
                </c:pt>
                <c:pt idx="35">
                  <c:v>-145</c:v>
                </c:pt>
                <c:pt idx="36">
                  <c:v>-144</c:v>
                </c:pt>
                <c:pt idx="37">
                  <c:v>-143</c:v>
                </c:pt>
                <c:pt idx="38">
                  <c:v>-142</c:v>
                </c:pt>
                <c:pt idx="39">
                  <c:v>-141</c:v>
                </c:pt>
                <c:pt idx="40">
                  <c:v>-140</c:v>
                </c:pt>
                <c:pt idx="41">
                  <c:v>-139</c:v>
                </c:pt>
                <c:pt idx="42">
                  <c:v>-138</c:v>
                </c:pt>
                <c:pt idx="43">
                  <c:v>-137</c:v>
                </c:pt>
                <c:pt idx="44">
                  <c:v>-136</c:v>
                </c:pt>
                <c:pt idx="45">
                  <c:v>-135</c:v>
                </c:pt>
                <c:pt idx="46">
                  <c:v>-134</c:v>
                </c:pt>
                <c:pt idx="47">
                  <c:v>-133</c:v>
                </c:pt>
                <c:pt idx="48">
                  <c:v>-132</c:v>
                </c:pt>
                <c:pt idx="49">
                  <c:v>-131</c:v>
                </c:pt>
                <c:pt idx="50">
                  <c:v>-130</c:v>
                </c:pt>
                <c:pt idx="51">
                  <c:v>-129</c:v>
                </c:pt>
                <c:pt idx="52">
                  <c:v>-128</c:v>
                </c:pt>
                <c:pt idx="53">
                  <c:v>-127</c:v>
                </c:pt>
                <c:pt idx="54">
                  <c:v>-126</c:v>
                </c:pt>
                <c:pt idx="55">
                  <c:v>-125</c:v>
                </c:pt>
                <c:pt idx="56">
                  <c:v>-124</c:v>
                </c:pt>
                <c:pt idx="57">
                  <c:v>-123</c:v>
                </c:pt>
                <c:pt idx="58">
                  <c:v>-122</c:v>
                </c:pt>
                <c:pt idx="59">
                  <c:v>-121</c:v>
                </c:pt>
                <c:pt idx="60">
                  <c:v>-120</c:v>
                </c:pt>
                <c:pt idx="61">
                  <c:v>-119</c:v>
                </c:pt>
                <c:pt idx="62">
                  <c:v>-118</c:v>
                </c:pt>
                <c:pt idx="63">
                  <c:v>-117</c:v>
                </c:pt>
                <c:pt idx="64">
                  <c:v>-116</c:v>
                </c:pt>
                <c:pt idx="65">
                  <c:v>-115</c:v>
                </c:pt>
                <c:pt idx="66">
                  <c:v>-114</c:v>
                </c:pt>
                <c:pt idx="67">
                  <c:v>-113</c:v>
                </c:pt>
                <c:pt idx="68">
                  <c:v>-112</c:v>
                </c:pt>
                <c:pt idx="69">
                  <c:v>-111</c:v>
                </c:pt>
                <c:pt idx="70">
                  <c:v>-110</c:v>
                </c:pt>
                <c:pt idx="71">
                  <c:v>-109</c:v>
                </c:pt>
                <c:pt idx="72">
                  <c:v>-108</c:v>
                </c:pt>
                <c:pt idx="73">
                  <c:v>-107</c:v>
                </c:pt>
                <c:pt idx="74">
                  <c:v>-106</c:v>
                </c:pt>
                <c:pt idx="75">
                  <c:v>-105</c:v>
                </c:pt>
                <c:pt idx="76">
                  <c:v>-104</c:v>
                </c:pt>
                <c:pt idx="77">
                  <c:v>-103</c:v>
                </c:pt>
                <c:pt idx="78">
                  <c:v>-102</c:v>
                </c:pt>
                <c:pt idx="79">
                  <c:v>-101</c:v>
                </c:pt>
                <c:pt idx="80">
                  <c:v>-100</c:v>
                </c:pt>
                <c:pt idx="81">
                  <c:v>-99</c:v>
                </c:pt>
                <c:pt idx="82">
                  <c:v>-98</c:v>
                </c:pt>
                <c:pt idx="83">
                  <c:v>-97</c:v>
                </c:pt>
                <c:pt idx="84">
                  <c:v>-96</c:v>
                </c:pt>
                <c:pt idx="85">
                  <c:v>-95</c:v>
                </c:pt>
                <c:pt idx="86">
                  <c:v>-94</c:v>
                </c:pt>
                <c:pt idx="87">
                  <c:v>-93</c:v>
                </c:pt>
                <c:pt idx="88">
                  <c:v>-92</c:v>
                </c:pt>
                <c:pt idx="89">
                  <c:v>-91</c:v>
                </c:pt>
                <c:pt idx="90">
                  <c:v>-90</c:v>
                </c:pt>
                <c:pt idx="91">
                  <c:v>-89</c:v>
                </c:pt>
                <c:pt idx="92">
                  <c:v>-88</c:v>
                </c:pt>
                <c:pt idx="93">
                  <c:v>-87</c:v>
                </c:pt>
                <c:pt idx="94">
                  <c:v>-86</c:v>
                </c:pt>
                <c:pt idx="95">
                  <c:v>-85</c:v>
                </c:pt>
                <c:pt idx="96">
                  <c:v>-84</c:v>
                </c:pt>
                <c:pt idx="97">
                  <c:v>-83</c:v>
                </c:pt>
                <c:pt idx="98">
                  <c:v>-82</c:v>
                </c:pt>
                <c:pt idx="99">
                  <c:v>-81</c:v>
                </c:pt>
                <c:pt idx="100">
                  <c:v>-80</c:v>
                </c:pt>
                <c:pt idx="101">
                  <c:v>-79</c:v>
                </c:pt>
                <c:pt idx="102">
                  <c:v>-78</c:v>
                </c:pt>
                <c:pt idx="103">
                  <c:v>-77</c:v>
                </c:pt>
                <c:pt idx="104">
                  <c:v>-76</c:v>
                </c:pt>
                <c:pt idx="105">
                  <c:v>-75</c:v>
                </c:pt>
                <c:pt idx="106">
                  <c:v>-74</c:v>
                </c:pt>
                <c:pt idx="107">
                  <c:v>-73</c:v>
                </c:pt>
                <c:pt idx="108">
                  <c:v>-72</c:v>
                </c:pt>
                <c:pt idx="109">
                  <c:v>-71</c:v>
                </c:pt>
                <c:pt idx="110">
                  <c:v>-70</c:v>
                </c:pt>
                <c:pt idx="111">
                  <c:v>-69</c:v>
                </c:pt>
                <c:pt idx="112">
                  <c:v>-68</c:v>
                </c:pt>
                <c:pt idx="113">
                  <c:v>-67</c:v>
                </c:pt>
                <c:pt idx="114">
                  <c:v>-66</c:v>
                </c:pt>
                <c:pt idx="115">
                  <c:v>-65</c:v>
                </c:pt>
                <c:pt idx="116">
                  <c:v>-64</c:v>
                </c:pt>
                <c:pt idx="117">
                  <c:v>-63</c:v>
                </c:pt>
                <c:pt idx="118">
                  <c:v>-62</c:v>
                </c:pt>
                <c:pt idx="119">
                  <c:v>-61</c:v>
                </c:pt>
                <c:pt idx="120">
                  <c:v>-60</c:v>
                </c:pt>
                <c:pt idx="121">
                  <c:v>-59</c:v>
                </c:pt>
                <c:pt idx="122">
                  <c:v>-58</c:v>
                </c:pt>
                <c:pt idx="123">
                  <c:v>-57</c:v>
                </c:pt>
                <c:pt idx="124">
                  <c:v>-56</c:v>
                </c:pt>
                <c:pt idx="125">
                  <c:v>-55</c:v>
                </c:pt>
                <c:pt idx="126">
                  <c:v>-54</c:v>
                </c:pt>
                <c:pt idx="127">
                  <c:v>-53</c:v>
                </c:pt>
                <c:pt idx="128">
                  <c:v>-52</c:v>
                </c:pt>
                <c:pt idx="129">
                  <c:v>-51</c:v>
                </c:pt>
                <c:pt idx="130">
                  <c:v>-50</c:v>
                </c:pt>
                <c:pt idx="131">
                  <c:v>-49</c:v>
                </c:pt>
                <c:pt idx="132">
                  <c:v>-48</c:v>
                </c:pt>
                <c:pt idx="133">
                  <c:v>-47</c:v>
                </c:pt>
                <c:pt idx="134">
                  <c:v>-46</c:v>
                </c:pt>
                <c:pt idx="135">
                  <c:v>-45</c:v>
                </c:pt>
                <c:pt idx="136">
                  <c:v>-44</c:v>
                </c:pt>
                <c:pt idx="137">
                  <c:v>-43</c:v>
                </c:pt>
                <c:pt idx="138">
                  <c:v>-42</c:v>
                </c:pt>
                <c:pt idx="139">
                  <c:v>-41</c:v>
                </c:pt>
                <c:pt idx="140">
                  <c:v>-40</c:v>
                </c:pt>
                <c:pt idx="141">
                  <c:v>-39</c:v>
                </c:pt>
                <c:pt idx="142">
                  <c:v>-38</c:v>
                </c:pt>
                <c:pt idx="143">
                  <c:v>-37</c:v>
                </c:pt>
                <c:pt idx="144">
                  <c:v>-36</c:v>
                </c:pt>
                <c:pt idx="145">
                  <c:v>-35</c:v>
                </c:pt>
                <c:pt idx="146">
                  <c:v>-34</c:v>
                </c:pt>
                <c:pt idx="147">
                  <c:v>-33</c:v>
                </c:pt>
                <c:pt idx="148">
                  <c:v>-32</c:v>
                </c:pt>
                <c:pt idx="149">
                  <c:v>-31</c:v>
                </c:pt>
                <c:pt idx="150">
                  <c:v>-30</c:v>
                </c:pt>
                <c:pt idx="151">
                  <c:v>-29</c:v>
                </c:pt>
                <c:pt idx="152">
                  <c:v>-28</c:v>
                </c:pt>
                <c:pt idx="153">
                  <c:v>-27</c:v>
                </c:pt>
                <c:pt idx="154">
                  <c:v>-26</c:v>
                </c:pt>
                <c:pt idx="155">
                  <c:v>-25</c:v>
                </c:pt>
                <c:pt idx="156">
                  <c:v>-24</c:v>
                </c:pt>
                <c:pt idx="157">
                  <c:v>-23</c:v>
                </c:pt>
                <c:pt idx="158">
                  <c:v>-22</c:v>
                </c:pt>
                <c:pt idx="159">
                  <c:v>-21</c:v>
                </c:pt>
                <c:pt idx="160">
                  <c:v>-20</c:v>
                </c:pt>
                <c:pt idx="161">
                  <c:v>-19</c:v>
                </c:pt>
                <c:pt idx="162">
                  <c:v>-18</c:v>
                </c:pt>
                <c:pt idx="163">
                  <c:v>-17</c:v>
                </c:pt>
                <c:pt idx="164">
                  <c:v>-16</c:v>
                </c:pt>
                <c:pt idx="165">
                  <c:v>-15</c:v>
                </c:pt>
                <c:pt idx="166">
                  <c:v>-14</c:v>
                </c:pt>
                <c:pt idx="167">
                  <c:v>-13</c:v>
                </c:pt>
                <c:pt idx="168">
                  <c:v>-12</c:v>
                </c:pt>
                <c:pt idx="169">
                  <c:v>-11</c:v>
                </c:pt>
                <c:pt idx="170">
                  <c:v>-10</c:v>
                </c:pt>
                <c:pt idx="171">
                  <c:v>-9</c:v>
                </c:pt>
                <c:pt idx="172">
                  <c:v>-8</c:v>
                </c:pt>
                <c:pt idx="173">
                  <c:v>-7</c:v>
                </c:pt>
                <c:pt idx="174">
                  <c:v>-6</c:v>
                </c:pt>
                <c:pt idx="175">
                  <c:v>-5</c:v>
                </c:pt>
                <c:pt idx="176">
                  <c:v>-4</c:v>
                </c:pt>
                <c:pt idx="177">
                  <c:v>-3</c:v>
                </c:pt>
                <c:pt idx="178">
                  <c:v>-2</c:v>
                </c:pt>
                <c:pt idx="179">
                  <c:v>-1</c:v>
                </c:pt>
                <c:pt idx="180">
                  <c:v>0</c:v>
                </c:pt>
                <c:pt idx="181">
                  <c:v>1</c:v>
                </c:pt>
                <c:pt idx="182">
                  <c:v>2</c:v>
                </c:pt>
                <c:pt idx="183">
                  <c:v>3</c:v>
                </c:pt>
                <c:pt idx="184">
                  <c:v>4</c:v>
                </c:pt>
                <c:pt idx="185">
                  <c:v>5</c:v>
                </c:pt>
                <c:pt idx="186">
                  <c:v>6</c:v>
                </c:pt>
                <c:pt idx="187">
                  <c:v>7</c:v>
                </c:pt>
                <c:pt idx="188">
                  <c:v>8</c:v>
                </c:pt>
                <c:pt idx="189">
                  <c:v>9</c:v>
                </c:pt>
                <c:pt idx="190">
                  <c:v>10</c:v>
                </c:pt>
                <c:pt idx="191">
                  <c:v>11</c:v>
                </c:pt>
                <c:pt idx="192">
                  <c:v>12</c:v>
                </c:pt>
                <c:pt idx="193">
                  <c:v>13</c:v>
                </c:pt>
                <c:pt idx="194">
                  <c:v>14</c:v>
                </c:pt>
                <c:pt idx="195">
                  <c:v>15</c:v>
                </c:pt>
                <c:pt idx="196">
                  <c:v>16</c:v>
                </c:pt>
                <c:pt idx="197">
                  <c:v>17</c:v>
                </c:pt>
                <c:pt idx="198">
                  <c:v>18</c:v>
                </c:pt>
                <c:pt idx="199">
                  <c:v>19</c:v>
                </c:pt>
                <c:pt idx="200">
                  <c:v>20</c:v>
                </c:pt>
                <c:pt idx="201">
                  <c:v>21</c:v>
                </c:pt>
                <c:pt idx="202">
                  <c:v>22</c:v>
                </c:pt>
                <c:pt idx="203">
                  <c:v>23</c:v>
                </c:pt>
                <c:pt idx="204">
                  <c:v>24</c:v>
                </c:pt>
                <c:pt idx="205">
                  <c:v>25</c:v>
                </c:pt>
                <c:pt idx="206">
                  <c:v>26</c:v>
                </c:pt>
                <c:pt idx="207">
                  <c:v>27</c:v>
                </c:pt>
                <c:pt idx="208">
                  <c:v>28</c:v>
                </c:pt>
                <c:pt idx="209">
                  <c:v>29</c:v>
                </c:pt>
                <c:pt idx="210">
                  <c:v>30</c:v>
                </c:pt>
                <c:pt idx="211">
                  <c:v>31</c:v>
                </c:pt>
                <c:pt idx="212">
                  <c:v>32</c:v>
                </c:pt>
                <c:pt idx="213">
                  <c:v>33</c:v>
                </c:pt>
                <c:pt idx="214">
                  <c:v>34</c:v>
                </c:pt>
                <c:pt idx="215">
                  <c:v>35</c:v>
                </c:pt>
                <c:pt idx="216">
                  <c:v>36</c:v>
                </c:pt>
                <c:pt idx="217">
                  <c:v>37</c:v>
                </c:pt>
                <c:pt idx="218">
                  <c:v>38</c:v>
                </c:pt>
                <c:pt idx="219">
                  <c:v>39</c:v>
                </c:pt>
                <c:pt idx="220">
                  <c:v>40</c:v>
                </c:pt>
                <c:pt idx="221">
                  <c:v>41</c:v>
                </c:pt>
                <c:pt idx="222">
                  <c:v>42</c:v>
                </c:pt>
                <c:pt idx="223">
                  <c:v>43</c:v>
                </c:pt>
                <c:pt idx="224">
                  <c:v>44</c:v>
                </c:pt>
                <c:pt idx="225">
                  <c:v>45</c:v>
                </c:pt>
                <c:pt idx="226">
                  <c:v>46</c:v>
                </c:pt>
                <c:pt idx="227">
                  <c:v>47</c:v>
                </c:pt>
                <c:pt idx="228">
                  <c:v>48</c:v>
                </c:pt>
                <c:pt idx="229">
                  <c:v>49</c:v>
                </c:pt>
                <c:pt idx="230">
                  <c:v>50</c:v>
                </c:pt>
                <c:pt idx="231">
                  <c:v>51</c:v>
                </c:pt>
                <c:pt idx="232">
                  <c:v>52</c:v>
                </c:pt>
                <c:pt idx="233">
                  <c:v>53</c:v>
                </c:pt>
                <c:pt idx="234">
                  <c:v>54</c:v>
                </c:pt>
                <c:pt idx="235">
                  <c:v>55</c:v>
                </c:pt>
                <c:pt idx="236">
                  <c:v>56</c:v>
                </c:pt>
                <c:pt idx="237">
                  <c:v>57</c:v>
                </c:pt>
                <c:pt idx="238">
                  <c:v>58</c:v>
                </c:pt>
                <c:pt idx="239">
                  <c:v>59</c:v>
                </c:pt>
                <c:pt idx="240">
                  <c:v>60</c:v>
                </c:pt>
                <c:pt idx="241">
                  <c:v>61</c:v>
                </c:pt>
                <c:pt idx="242">
                  <c:v>62</c:v>
                </c:pt>
                <c:pt idx="243">
                  <c:v>63</c:v>
                </c:pt>
                <c:pt idx="244">
                  <c:v>64</c:v>
                </c:pt>
                <c:pt idx="245">
                  <c:v>65</c:v>
                </c:pt>
                <c:pt idx="246">
                  <c:v>66</c:v>
                </c:pt>
                <c:pt idx="247">
                  <c:v>67</c:v>
                </c:pt>
                <c:pt idx="248">
                  <c:v>68</c:v>
                </c:pt>
                <c:pt idx="249">
                  <c:v>69</c:v>
                </c:pt>
                <c:pt idx="250">
                  <c:v>70</c:v>
                </c:pt>
                <c:pt idx="251">
                  <c:v>71</c:v>
                </c:pt>
                <c:pt idx="252">
                  <c:v>72</c:v>
                </c:pt>
                <c:pt idx="253">
                  <c:v>73</c:v>
                </c:pt>
                <c:pt idx="254">
                  <c:v>74</c:v>
                </c:pt>
                <c:pt idx="255">
                  <c:v>75</c:v>
                </c:pt>
                <c:pt idx="256">
                  <c:v>76</c:v>
                </c:pt>
                <c:pt idx="257">
                  <c:v>77</c:v>
                </c:pt>
                <c:pt idx="258">
                  <c:v>78</c:v>
                </c:pt>
                <c:pt idx="259">
                  <c:v>79</c:v>
                </c:pt>
                <c:pt idx="260">
                  <c:v>80</c:v>
                </c:pt>
                <c:pt idx="261">
                  <c:v>81</c:v>
                </c:pt>
                <c:pt idx="262">
                  <c:v>82</c:v>
                </c:pt>
                <c:pt idx="263">
                  <c:v>83</c:v>
                </c:pt>
                <c:pt idx="264">
                  <c:v>84</c:v>
                </c:pt>
                <c:pt idx="265">
                  <c:v>85</c:v>
                </c:pt>
                <c:pt idx="266">
                  <c:v>86</c:v>
                </c:pt>
                <c:pt idx="267">
                  <c:v>87</c:v>
                </c:pt>
                <c:pt idx="268">
                  <c:v>88</c:v>
                </c:pt>
                <c:pt idx="269">
                  <c:v>89</c:v>
                </c:pt>
                <c:pt idx="270">
                  <c:v>90</c:v>
                </c:pt>
                <c:pt idx="271">
                  <c:v>91</c:v>
                </c:pt>
                <c:pt idx="272">
                  <c:v>92</c:v>
                </c:pt>
                <c:pt idx="273">
                  <c:v>93</c:v>
                </c:pt>
                <c:pt idx="274">
                  <c:v>94</c:v>
                </c:pt>
                <c:pt idx="275">
                  <c:v>95</c:v>
                </c:pt>
                <c:pt idx="276">
                  <c:v>96</c:v>
                </c:pt>
                <c:pt idx="277">
                  <c:v>97</c:v>
                </c:pt>
                <c:pt idx="278">
                  <c:v>98</c:v>
                </c:pt>
                <c:pt idx="279">
                  <c:v>99</c:v>
                </c:pt>
                <c:pt idx="280">
                  <c:v>100</c:v>
                </c:pt>
                <c:pt idx="281">
                  <c:v>101</c:v>
                </c:pt>
                <c:pt idx="282">
                  <c:v>102</c:v>
                </c:pt>
                <c:pt idx="283">
                  <c:v>103</c:v>
                </c:pt>
                <c:pt idx="284">
                  <c:v>104</c:v>
                </c:pt>
                <c:pt idx="285">
                  <c:v>105</c:v>
                </c:pt>
                <c:pt idx="286">
                  <c:v>106</c:v>
                </c:pt>
                <c:pt idx="287">
                  <c:v>107</c:v>
                </c:pt>
                <c:pt idx="288">
                  <c:v>108</c:v>
                </c:pt>
                <c:pt idx="289">
                  <c:v>109</c:v>
                </c:pt>
                <c:pt idx="290">
                  <c:v>110</c:v>
                </c:pt>
                <c:pt idx="291">
                  <c:v>111</c:v>
                </c:pt>
                <c:pt idx="292">
                  <c:v>112</c:v>
                </c:pt>
                <c:pt idx="293">
                  <c:v>113</c:v>
                </c:pt>
                <c:pt idx="294">
                  <c:v>114</c:v>
                </c:pt>
                <c:pt idx="295">
                  <c:v>115</c:v>
                </c:pt>
                <c:pt idx="296">
                  <c:v>116</c:v>
                </c:pt>
                <c:pt idx="297">
                  <c:v>117</c:v>
                </c:pt>
                <c:pt idx="298">
                  <c:v>118</c:v>
                </c:pt>
                <c:pt idx="299">
                  <c:v>119</c:v>
                </c:pt>
                <c:pt idx="300">
                  <c:v>120</c:v>
                </c:pt>
                <c:pt idx="301">
                  <c:v>121</c:v>
                </c:pt>
                <c:pt idx="302">
                  <c:v>122</c:v>
                </c:pt>
                <c:pt idx="303">
                  <c:v>123</c:v>
                </c:pt>
                <c:pt idx="304">
                  <c:v>124</c:v>
                </c:pt>
                <c:pt idx="305">
                  <c:v>125</c:v>
                </c:pt>
                <c:pt idx="306">
                  <c:v>126</c:v>
                </c:pt>
                <c:pt idx="307">
                  <c:v>127</c:v>
                </c:pt>
                <c:pt idx="308">
                  <c:v>128</c:v>
                </c:pt>
                <c:pt idx="309">
                  <c:v>129</c:v>
                </c:pt>
                <c:pt idx="310">
                  <c:v>130</c:v>
                </c:pt>
                <c:pt idx="311">
                  <c:v>131</c:v>
                </c:pt>
                <c:pt idx="312">
                  <c:v>132</c:v>
                </c:pt>
                <c:pt idx="313">
                  <c:v>133</c:v>
                </c:pt>
                <c:pt idx="314">
                  <c:v>134</c:v>
                </c:pt>
                <c:pt idx="315">
                  <c:v>135</c:v>
                </c:pt>
                <c:pt idx="316">
                  <c:v>136</c:v>
                </c:pt>
                <c:pt idx="317">
                  <c:v>137</c:v>
                </c:pt>
                <c:pt idx="318">
                  <c:v>138</c:v>
                </c:pt>
                <c:pt idx="319">
                  <c:v>139</c:v>
                </c:pt>
                <c:pt idx="320">
                  <c:v>140</c:v>
                </c:pt>
                <c:pt idx="321">
                  <c:v>141</c:v>
                </c:pt>
                <c:pt idx="322">
                  <c:v>142</c:v>
                </c:pt>
                <c:pt idx="323">
                  <c:v>143</c:v>
                </c:pt>
                <c:pt idx="324">
                  <c:v>144</c:v>
                </c:pt>
                <c:pt idx="325">
                  <c:v>145</c:v>
                </c:pt>
                <c:pt idx="326">
                  <c:v>146</c:v>
                </c:pt>
                <c:pt idx="327">
                  <c:v>147</c:v>
                </c:pt>
                <c:pt idx="328">
                  <c:v>148</c:v>
                </c:pt>
                <c:pt idx="329">
                  <c:v>149</c:v>
                </c:pt>
                <c:pt idx="330">
                  <c:v>150</c:v>
                </c:pt>
                <c:pt idx="331">
                  <c:v>151</c:v>
                </c:pt>
                <c:pt idx="332">
                  <c:v>152</c:v>
                </c:pt>
                <c:pt idx="333">
                  <c:v>153</c:v>
                </c:pt>
                <c:pt idx="334">
                  <c:v>154</c:v>
                </c:pt>
                <c:pt idx="335">
                  <c:v>155</c:v>
                </c:pt>
                <c:pt idx="336">
                  <c:v>156</c:v>
                </c:pt>
                <c:pt idx="337">
                  <c:v>157</c:v>
                </c:pt>
                <c:pt idx="338">
                  <c:v>158</c:v>
                </c:pt>
                <c:pt idx="339">
                  <c:v>159</c:v>
                </c:pt>
                <c:pt idx="340">
                  <c:v>160</c:v>
                </c:pt>
                <c:pt idx="341">
                  <c:v>161</c:v>
                </c:pt>
                <c:pt idx="342">
                  <c:v>162</c:v>
                </c:pt>
                <c:pt idx="343">
                  <c:v>163</c:v>
                </c:pt>
                <c:pt idx="344">
                  <c:v>164</c:v>
                </c:pt>
                <c:pt idx="345">
                  <c:v>165</c:v>
                </c:pt>
                <c:pt idx="346">
                  <c:v>166</c:v>
                </c:pt>
                <c:pt idx="347">
                  <c:v>167</c:v>
                </c:pt>
                <c:pt idx="348">
                  <c:v>168</c:v>
                </c:pt>
                <c:pt idx="349">
                  <c:v>169</c:v>
                </c:pt>
                <c:pt idx="350">
                  <c:v>170</c:v>
                </c:pt>
                <c:pt idx="351">
                  <c:v>171</c:v>
                </c:pt>
                <c:pt idx="352">
                  <c:v>172</c:v>
                </c:pt>
                <c:pt idx="353">
                  <c:v>173</c:v>
                </c:pt>
                <c:pt idx="354">
                  <c:v>174</c:v>
                </c:pt>
                <c:pt idx="355">
                  <c:v>175</c:v>
                </c:pt>
                <c:pt idx="356">
                  <c:v>176</c:v>
                </c:pt>
                <c:pt idx="357">
                  <c:v>177</c:v>
                </c:pt>
                <c:pt idx="358">
                  <c:v>178</c:v>
                </c:pt>
                <c:pt idx="359">
                  <c:v>179</c:v>
                </c:pt>
                <c:pt idx="360">
                  <c:v>180</c:v>
                </c:pt>
              </c:numCache>
            </c:numRef>
          </c:xVal>
          <c:yVal>
            <c:numRef>
              <c:f>'Camshaft data'!$I$3:$I$363</c:f>
              <c:numCache>
                <c:formatCode>0.000</c:formatCode>
                <c:ptCount val="361"/>
                <c:pt idx="0">
                  <c:v>83.4</c:v>
                </c:pt>
                <c:pt idx="1">
                  <c:v>83.399217215804441</c:v>
                </c:pt>
                <c:pt idx="2">
                  <c:v>83.39686528502034</c:v>
                </c:pt>
                <c:pt idx="3">
                  <c:v>83.392933474438053</c:v>
                </c:pt>
                <c:pt idx="4">
                  <c:v>83.38740389999387</c:v>
                </c:pt>
                <c:pt idx="5">
                  <c:v>83.380251533728284</c:v>
                </c:pt>
                <c:pt idx="6">
                  <c:v>83.371444213591218</c:v>
                </c:pt>
                <c:pt idx="7">
                  <c:v>83.360942656154037</c:v>
                </c:pt>
                <c:pt idx="8">
                  <c:v>83.348700472309815</c:v>
                </c:pt>
                <c:pt idx="9">
                  <c:v>83.334664186059541</c:v>
                </c:pt>
                <c:pt idx="10">
                  <c:v>83.318773256499867</c:v>
                </c:pt>
                <c:pt idx="11">
                  <c:v>83.300960103147332</c:v>
                </c:pt>
                <c:pt idx="12">
                  <c:v>83.281150134751073</c:v>
                </c:pt>
                <c:pt idx="13">
                  <c:v>83.259261781765503</c:v>
                </c:pt>
                <c:pt idx="14">
                  <c:v>83.235206532671953</c:v>
                </c:pt>
                <c:pt idx="15">
                  <c:v>83.208888974358132</c:v>
                </c:pt>
                <c:pt idx="16">
                  <c:v>83.180206836781991</c:v>
                </c:pt>
                <c:pt idx="17">
                  <c:v>83.149051042165979</c:v>
                </c:pt>
                <c:pt idx="18">
                  <c:v>83.11530575898675</c:v>
                </c:pt>
                <c:pt idx="19">
                  <c:v>83.078848461043805</c:v>
                </c:pt>
                <c:pt idx="20">
                  <c:v>83.039549991910008</c:v>
                </c:pt>
                <c:pt idx="21">
                  <c:v>82.997274635085546</c:v>
                </c:pt>
                <c:pt idx="22">
                  <c:v>82.951880190195624</c:v>
                </c:pt>
                <c:pt idx="23">
                  <c:v>82.903218055590997</c:v>
                </c:pt>
                <c:pt idx="24">
                  <c:v>82.851133317727658</c:v>
                </c:pt>
                <c:pt idx="25">
                  <c:v>82.795464847721917</c:v>
                </c:pt>
                <c:pt idx="26">
                  <c:v>82.736045405491637</c:v>
                </c:pt>
                <c:pt idx="27">
                  <c:v>82.672701751913195</c:v>
                </c:pt>
                <c:pt idx="28">
                  <c:v>82.605254769438659</c:v>
                </c:pt>
                <c:pt idx="29">
                  <c:v>82.533519591632739</c:v>
                </c:pt>
                <c:pt idx="30">
                  <c:v>82.45730574210242</c:v>
                </c:pt>
                <c:pt idx="31">
                  <c:v>82.376417283305386</c:v>
                </c:pt>
                <c:pt idx="32">
                  <c:v>82.290652975733167</c:v>
                </c:pt>
                <c:pt idx="33">
                  <c:v>82.199806447974822</c:v>
                </c:pt>
                <c:pt idx="34">
                  <c:v>82.103666378173585</c:v>
                </c:pt>
                <c:pt idx="35">
                  <c:v>82.002016687393706</c:v>
                </c:pt>
                <c:pt idx="36">
                  <c:v>81.894636745416648</c:v>
                </c:pt>
                <c:pt idx="37">
                  <c:v>81.781301589485395</c:v>
                </c:pt>
                <c:pt idx="38">
                  <c:v>81.66178215651189</c:v>
                </c:pt>
                <c:pt idx="39">
                  <c:v>81.535845529253692</c:v>
                </c:pt>
                <c:pt idx="40">
                  <c:v>81.403255196957332</c:v>
                </c:pt>
                <c:pt idx="41">
                  <c:v>81.263771330947293</c:v>
                </c:pt>
                <c:pt idx="42">
                  <c:v>81.117151075622132</c:v>
                </c:pt>
                <c:pt idx="43">
                  <c:v>80.963148855292644</c:v>
                </c:pt>
                <c:pt idx="44">
                  <c:v>80.801516697267601</c:v>
                </c:pt>
                <c:pt idx="45">
                  <c:v>80.632004571556791</c:v>
                </c:pt>
                <c:pt idx="46">
                  <c:v>80.454360747519985</c:v>
                </c:pt>
                <c:pt idx="47">
                  <c:v>80.268332167741221</c:v>
                </c:pt>
                <c:pt idx="48">
                  <c:v>80.073664839356269</c:v>
                </c:pt>
                <c:pt idx="49">
                  <c:v>79.870104242997343</c:v>
                </c:pt>
                <c:pt idx="50">
                  <c:v>79.657395759454147</c:v>
                </c:pt>
                <c:pt idx="51">
                  <c:v>79.435285114073906</c:v>
                </c:pt>
                <c:pt idx="52">
                  <c:v>79.203518838841319</c:v>
                </c:pt>
                <c:pt idx="53">
                  <c:v>78.961844751992601</c:v>
                </c:pt>
                <c:pt idx="54">
                  <c:v>78.710012454918115</c:v>
                </c:pt>
                <c:pt idx="55">
                  <c:v>78.447773846009625</c:v>
                </c:pt>
                <c:pt idx="56">
                  <c:v>78.174883650994929</c:v>
                </c:pt>
                <c:pt idx="57">
                  <c:v>77.891099969189384</c:v>
                </c:pt>
                <c:pt idx="58">
                  <c:v>77.596184834970984</c:v>
                </c:pt>
                <c:pt idx="59">
                  <c:v>77.289904793659559</c:v>
                </c:pt>
                <c:pt idx="60">
                  <c:v>76.972031490847911</c:v>
                </c:pt>
                <c:pt idx="61">
                  <c:v>76.642342274098866</c:v>
                </c:pt>
                <c:pt idx="62">
                  <c:v>76.30062080578324</c:v>
                </c:pt>
                <c:pt idx="63">
                  <c:v>75.946657685693452</c:v>
                </c:pt>
                <c:pt idx="64">
                  <c:v>75.580251081928139</c:v>
                </c:pt>
                <c:pt idx="65">
                  <c:v>75.201207368401811</c:v>
                </c:pt>
                <c:pt idx="66">
                  <c:v>74.809341767197168</c:v>
                </c:pt>
                <c:pt idx="67">
                  <c:v>74.404478993842616</c:v>
                </c:pt>
                <c:pt idx="68">
                  <c:v>73.986453903469027</c:v>
                </c:pt>
                <c:pt idx="69">
                  <c:v>73.555112135677433</c:v>
                </c:pt>
                <c:pt idx="70">
                  <c:v>73.110310755836423</c:v>
                </c:pt>
                <c:pt idx="71">
                  <c:v>72.651918890423445</c:v>
                </c:pt>
                <c:pt idx="72">
                  <c:v>72.179818353934905</c:v>
                </c:pt>
                <c:pt idx="73">
                  <c:v>71.693904264809845</c:v>
                </c:pt>
                <c:pt idx="74">
                  <c:v>71.194085647752246</c:v>
                </c:pt>
                <c:pt idx="75">
                  <c:v>70.680286019789861</c:v>
                </c:pt>
                <c:pt idx="76">
                  <c:v>70.152443957380157</c:v>
                </c:pt>
                <c:pt idx="77">
                  <c:v>69.610513641867684</c:v>
                </c:pt>
                <c:pt idx="78">
                  <c:v>69.054465380608235</c:v>
                </c:pt>
                <c:pt idx="79">
                  <c:v>68.484286101110357</c:v>
                </c:pt>
                <c:pt idx="80">
                  <c:v>67.899979815600645</c:v>
                </c:pt>
                <c:pt idx="81">
                  <c:v>67.301568053497718</c:v>
                </c:pt>
                <c:pt idx="82">
                  <c:v>66.689090259380407</c:v>
                </c:pt>
                <c:pt idx="83">
                  <c:v>66.062604154159516</c:v>
                </c:pt>
                <c:pt idx="84">
                  <c:v>65.42218605730595</c:v>
                </c:pt>
                <c:pt idx="85">
                  <c:v>64.76793116815395</c:v>
                </c:pt>
                <c:pt idx="86">
                  <c:v>64.099953804483192</c:v>
                </c:pt>
                <c:pt idx="87">
                  <c:v>63.41838759678528</c:v>
                </c:pt>
                <c:pt idx="88">
                  <c:v>62.723385636840817</c:v>
                </c:pt>
                <c:pt idx="89">
                  <c:v>62.01512057946492</c:v>
                </c:pt>
                <c:pt idx="90">
                  <c:v>61.293784696525833</c:v>
                </c:pt>
                <c:pt idx="91">
                  <c:v>60.559589882595461</c:v>
                </c:pt>
                <c:pt idx="92">
                  <c:v>59.812767611852252</c:v>
                </c:pt>
                <c:pt idx="93">
                  <c:v>59.053568846123781</c:v>
                </c:pt>
                <c:pt idx="94">
                  <c:v>58.282263894223149</c:v>
                </c:pt>
                <c:pt idx="95">
                  <c:v>57.499142222999268</c:v>
                </c:pt>
                <c:pt idx="96">
                  <c:v>56.704512220783627</c:v>
                </c:pt>
                <c:pt idx="97">
                  <c:v>55.898700914170206</c:v>
                </c:pt>
                <c:pt idx="98">
                  <c:v>55.082053639310942</c:v>
                </c:pt>
                <c:pt idx="99">
                  <c:v>54.25493366914246</c:v>
                </c:pt>
                <c:pt idx="100">
                  <c:v>53.417721798178675</c:v>
                </c:pt>
                <c:pt idx="101">
                  <c:v>52.570815886706512</c:v>
                </c:pt>
                <c:pt idx="102">
                  <c:v>51.714630366407107</c:v>
                </c:pt>
                <c:pt idx="103">
                  <c:v>50.849595709589337</c:v>
                </c:pt>
                <c:pt idx="104">
                  <c:v>49.976157864367863</c:v>
                </c:pt>
                <c:pt idx="105">
                  <c:v>49.09477765823965</c:v>
                </c:pt>
                <c:pt idx="106">
                  <c:v>48.205930172614501</c:v>
                </c:pt>
                <c:pt idx="107">
                  <c:v>47.31010409093355</c:v>
                </c:pt>
                <c:pt idx="108">
                  <c:v>46.40780102306428</c:v>
                </c:pt>
                <c:pt idx="109">
                  <c:v>45.499534808696581</c:v>
                </c:pt>
                <c:pt idx="110">
                  <c:v>44.585830802475641</c:v>
                </c:pt>
                <c:pt idx="111">
                  <c:v>43.667225143599381</c:v>
                </c:pt>
                <c:pt idx="112">
                  <c:v>42.744264012581965</c:v>
                </c:pt>
                <c:pt idx="113">
                  <c:v>41.8175028778372</c:v>
                </c:pt>
                <c:pt idx="114">
                  <c:v>40.887505734675443</c:v>
                </c:pt>
                <c:pt idx="115">
                  <c:v>39.954844339227492</c:v>
                </c:pt>
                <c:pt idx="116">
                  <c:v>39.020097439719081</c:v>
                </c:pt>
                <c:pt idx="117">
                  <c:v>38.083850007415265</c:v>
                </c:pt>
                <c:pt idx="118">
                  <c:v>37.146692469439927</c:v>
                </c:pt>
                <c:pt idx="119">
                  <c:v>36.209219945554338</c:v>
                </c:pt>
                <c:pt idx="120">
                  <c:v>35.272031490847894</c:v>
                </c:pt>
                <c:pt idx="121">
                  <c:v>34.33572934616106</c:v>
                </c:pt>
                <c:pt idx="122">
                  <c:v>33.400918197921698</c:v>
                </c:pt>
                <c:pt idx="123">
                  <c:v>32.46820444893612</c:v>
                </c:pt>
                <c:pt idx="124">
                  <c:v>31.538195501534659</c:v>
                </c:pt>
                <c:pt idx="125">
                  <c:v>30.61149905433237</c:v>
                </c:pt>
                <c:pt idx="126">
                  <c:v>29.688722413725856</c:v>
                </c:pt>
                <c:pt idx="127">
                  <c:v>28.770471821111755</c:v>
                </c:pt>
                <c:pt idx="128">
                  <c:v>27.857351796681428</c:v>
                </c:pt>
                <c:pt idx="129">
                  <c:v>26.949964500517439</c:v>
                </c:pt>
                <c:pt idx="130">
                  <c:v>26.048909111596771</c:v>
                </c:pt>
                <c:pt idx="131">
                  <c:v>25.154781225189026</c:v>
                </c:pt>
                <c:pt idx="132">
                  <c:v>24.268172269027474</c:v>
                </c:pt>
                <c:pt idx="133">
                  <c:v>23.389668938528843</c:v>
                </c:pt>
                <c:pt idx="134">
                  <c:v>22.519852651239603</c:v>
                </c:pt>
                <c:pt idx="135">
                  <c:v>21.659299020598723</c:v>
                </c:pt>
                <c:pt idx="136">
                  <c:v>20.808577349024063</c:v>
                </c:pt>
                <c:pt idx="137">
                  <c:v>19.968250140253815</c:v>
                </c:pt>
                <c:pt idx="138">
                  <c:v>19.138872630807469</c:v>
                </c:pt>
                <c:pt idx="139">
                  <c:v>18.320992340368122</c:v>
                </c:pt>
                <c:pt idx="140">
                  <c:v>17.515148640834553</c:v>
                </c:pt>
                <c:pt idx="141">
                  <c:v>16.721872343742319</c:v>
                </c:pt>
                <c:pt idx="142">
                  <c:v>15.941685305711275</c:v>
                </c:pt>
                <c:pt idx="143">
                  <c:v>15.175100051541193</c:v>
                </c:pt>
                <c:pt idx="144">
                  <c:v>14.422619414546034</c:v>
                </c:pt>
                <c:pt idx="145">
                  <c:v>13.684736193691805</c:v>
                </c:pt>
                <c:pt idx="146">
                  <c:v>12.961932827083103</c:v>
                </c:pt>
                <c:pt idx="147">
                  <c:v>12.254681081326424</c:v>
                </c:pt>
                <c:pt idx="148">
                  <c:v>11.563441756287233</c:v>
                </c:pt>
                <c:pt idx="149">
                  <c:v>10.888664404749221</c:v>
                </c:pt>
                <c:pt idx="150">
                  <c:v>10.230787066480218</c:v>
                </c:pt>
                <c:pt idx="151">
                  <c:v>9.5902360162071147</c:v>
                </c:pt>
                <c:pt idx="152">
                  <c:v>8.9674255250041313</c:v>
                </c:pt>
                <c:pt idx="153">
                  <c:v>8.3627576346033266</c:v>
                </c:pt>
                <c:pt idx="154">
                  <c:v>7.7766219441411124</c:v>
                </c:pt>
                <c:pt idx="155">
                  <c:v>7.2093954088653334</c:v>
                </c:pt>
                <c:pt idx="156">
                  <c:v>6.6614421503347501</c:v>
                </c:pt>
                <c:pt idx="157">
                  <c:v>6.1331132776574577</c:v>
                </c:pt>
                <c:pt idx="158">
                  <c:v>5.6247467193255716</c:v>
                </c:pt>
                <c:pt idx="159">
                  <c:v>5.1366670652189157</c:v>
                </c:pt>
                <c:pt idx="160">
                  <c:v>4.669185418365231</c:v>
                </c:pt>
                <c:pt idx="161">
                  <c:v>4.2225992560607608</c:v>
                </c:pt>
                <c:pt idx="162">
                  <c:v>3.7971922999709307</c:v>
                </c:pt>
                <c:pt idx="163">
                  <c:v>3.393234394848804</c:v>
                </c:pt>
                <c:pt idx="164">
                  <c:v>3.010981395526187</c:v>
                </c:pt>
                <c:pt idx="165">
                  <c:v>2.6506750618498245</c:v>
                </c:pt>
                <c:pt idx="166">
                  <c:v>2.3125429612538539</c:v>
                </c:pt>
                <c:pt idx="167">
                  <c:v>1.9967983786768855</c:v>
                </c:pt>
                <c:pt idx="168">
                  <c:v>1.7036402335516811</c:v>
                </c:pt>
                <c:pt idx="169">
                  <c:v>1.4332530036121511</c:v>
                </c:pt>
                <c:pt idx="170">
                  <c:v>1.1858066552817093</c:v>
                </c:pt>
                <c:pt idx="171">
                  <c:v>0.96145658042502191</c:v>
                </c:pt>
                <c:pt idx="172">
                  <c:v>0.76034353926283416</c:v>
                </c:pt>
                <c:pt idx="173">
                  <c:v>0.58259360926777504</c:v>
                </c:pt>
                <c:pt idx="174">
                  <c:v>0.42831813987720579</c:v>
                </c:pt>
                <c:pt idx="175">
                  <c:v>0.29761371287671068</c:v>
                </c:pt>
                <c:pt idx="176">
                  <c:v>0.1905621083245137</c:v>
                </c:pt>
                <c:pt idx="177">
                  <c:v>0.10723027590660195</c:v>
                </c:pt>
                <c:pt idx="178">
                  <c:v>4.7670311627740602E-2</c:v>
                </c:pt>
                <c:pt idx="179">
                  <c:v>1.1919439761413742E-2</c:v>
                </c:pt>
                <c:pt idx="180">
                  <c:v>0</c:v>
                </c:pt>
                <c:pt idx="181">
                  <c:v>1.1919439761413742E-2</c:v>
                </c:pt>
                <c:pt idx="182">
                  <c:v>4.7670311627740602E-2</c:v>
                </c:pt>
                <c:pt idx="183">
                  <c:v>0.10723027590660195</c:v>
                </c:pt>
                <c:pt idx="184">
                  <c:v>0.1905621083245137</c:v>
                </c:pt>
                <c:pt idx="185">
                  <c:v>0.29761371287671068</c:v>
                </c:pt>
                <c:pt idx="186">
                  <c:v>0.42831813987720579</c:v>
                </c:pt>
                <c:pt idx="187">
                  <c:v>0.58259360926777504</c:v>
                </c:pt>
                <c:pt idx="188">
                  <c:v>0.76034353926283416</c:v>
                </c:pt>
                <c:pt idx="189">
                  <c:v>0.96145658042502191</c:v>
                </c:pt>
                <c:pt idx="190">
                  <c:v>1.1858066552817093</c:v>
                </c:pt>
                <c:pt idx="191">
                  <c:v>1.4332530036121511</c:v>
                </c:pt>
                <c:pt idx="192">
                  <c:v>1.7036402335516811</c:v>
                </c:pt>
                <c:pt idx="193">
                  <c:v>1.9967983786768855</c:v>
                </c:pt>
                <c:pt idx="194">
                  <c:v>2.3125429612538539</c:v>
                </c:pt>
                <c:pt idx="195">
                  <c:v>2.6506750618498245</c:v>
                </c:pt>
                <c:pt idx="196">
                  <c:v>3.010981395526187</c:v>
                </c:pt>
                <c:pt idx="197">
                  <c:v>3.393234394848804</c:v>
                </c:pt>
                <c:pt idx="198">
                  <c:v>3.7971922999709307</c:v>
                </c:pt>
                <c:pt idx="199">
                  <c:v>4.2225992560607608</c:v>
                </c:pt>
                <c:pt idx="200">
                  <c:v>4.669185418365231</c:v>
                </c:pt>
                <c:pt idx="201">
                  <c:v>5.1366670652189157</c:v>
                </c:pt>
                <c:pt idx="202">
                  <c:v>5.6247467193255716</c:v>
                </c:pt>
                <c:pt idx="203">
                  <c:v>6.1331132776574577</c:v>
                </c:pt>
                <c:pt idx="204">
                  <c:v>6.6614421503347501</c:v>
                </c:pt>
                <c:pt idx="205">
                  <c:v>7.2093954088653334</c:v>
                </c:pt>
                <c:pt idx="206">
                  <c:v>7.7766219441411124</c:v>
                </c:pt>
                <c:pt idx="207">
                  <c:v>8.3627576346033266</c:v>
                </c:pt>
                <c:pt idx="208">
                  <c:v>8.9674255250041313</c:v>
                </c:pt>
                <c:pt idx="209">
                  <c:v>9.5902360162071147</c:v>
                </c:pt>
                <c:pt idx="210">
                  <c:v>10.230787066480218</c:v>
                </c:pt>
                <c:pt idx="211">
                  <c:v>10.888664404749221</c:v>
                </c:pt>
                <c:pt idx="212">
                  <c:v>11.563441756287233</c:v>
                </c:pt>
                <c:pt idx="213">
                  <c:v>12.254681081326424</c:v>
                </c:pt>
                <c:pt idx="214">
                  <c:v>12.961932827083103</c:v>
                </c:pt>
                <c:pt idx="215">
                  <c:v>13.684736193691805</c:v>
                </c:pt>
                <c:pt idx="216">
                  <c:v>14.422619414546034</c:v>
                </c:pt>
                <c:pt idx="217">
                  <c:v>15.175100051541193</c:v>
                </c:pt>
                <c:pt idx="218">
                  <c:v>15.941685305711275</c:v>
                </c:pt>
                <c:pt idx="219">
                  <c:v>16.721872343742319</c:v>
                </c:pt>
                <c:pt idx="220">
                  <c:v>17.515148640834553</c:v>
                </c:pt>
                <c:pt idx="221">
                  <c:v>18.320992340368122</c:v>
                </c:pt>
                <c:pt idx="222">
                  <c:v>19.138872630807469</c:v>
                </c:pt>
                <c:pt idx="223">
                  <c:v>19.968250140253815</c:v>
                </c:pt>
                <c:pt idx="224">
                  <c:v>20.808577349024063</c:v>
                </c:pt>
                <c:pt idx="225">
                  <c:v>21.659299020598723</c:v>
                </c:pt>
                <c:pt idx="226">
                  <c:v>22.519852651239603</c:v>
                </c:pt>
                <c:pt idx="227">
                  <c:v>23.389668938528843</c:v>
                </c:pt>
                <c:pt idx="228">
                  <c:v>24.268172269027474</c:v>
                </c:pt>
                <c:pt idx="229">
                  <c:v>25.154781225189026</c:v>
                </c:pt>
                <c:pt idx="230">
                  <c:v>26.048909111596771</c:v>
                </c:pt>
                <c:pt idx="231">
                  <c:v>26.949964500517439</c:v>
                </c:pt>
                <c:pt idx="232">
                  <c:v>27.857351796681428</c:v>
                </c:pt>
                <c:pt idx="233">
                  <c:v>28.770471821111755</c:v>
                </c:pt>
                <c:pt idx="234">
                  <c:v>29.688722413725856</c:v>
                </c:pt>
                <c:pt idx="235">
                  <c:v>30.61149905433237</c:v>
                </c:pt>
                <c:pt idx="236">
                  <c:v>31.538195501534659</c:v>
                </c:pt>
                <c:pt idx="237">
                  <c:v>32.46820444893612</c:v>
                </c:pt>
                <c:pt idx="238">
                  <c:v>33.400918197921698</c:v>
                </c:pt>
                <c:pt idx="239">
                  <c:v>34.33572934616106</c:v>
                </c:pt>
                <c:pt idx="240">
                  <c:v>35.272031490847894</c:v>
                </c:pt>
                <c:pt idx="241">
                  <c:v>36.209219945554338</c:v>
                </c:pt>
                <c:pt idx="242">
                  <c:v>37.146692469439927</c:v>
                </c:pt>
                <c:pt idx="243">
                  <c:v>38.083850007415265</c:v>
                </c:pt>
                <c:pt idx="244">
                  <c:v>39.020097439719081</c:v>
                </c:pt>
                <c:pt idx="245">
                  <c:v>39.954844339227492</c:v>
                </c:pt>
                <c:pt idx="246">
                  <c:v>40.887505734675443</c:v>
                </c:pt>
                <c:pt idx="247">
                  <c:v>41.8175028778372</c:v>
                </c:pt>
                <c:pt idx="248">
                  <c:v>42.744264012581965</c:v>
                </c:pt>
                <c:pt idx="249">
                  <c:v>43.667225143599381</c:v>
                </c:pt>
                <c:pt idx="250">
                  <c:v>44.585830802475641</c:v>
                </c:pt>
                <c:pt idx="251">
                  <c:v>45.499534808696581</c:v>
                </c:pt>
                <c:pt idx="252">
                  <c:v>46.40780102306428</c:v>
                </c:pt>
                <c:pt idx="253">
                  <c:v>47.31010409093355</c:v>
                </c:pt>
                <c:pt idx="254">
                  <c:v>48.205930172614501</c:v>
                </c:pt>
                <c:pt idx="255">
                  <c:v>49.09477765823965</c:v>
                </c:pt>
                <c:pt idx="256">
                  <c:v>49.976157864367863</c:v>
                </c:pt>
                <c:pt idx="257">
                  <c:v>50.849595709589337</c:v>
                </c:pt>
                <c:pt idx="258">
                  <c:v>51.714630366407107</c:v>
                </c:pt>
                <c:pt idx="259">
                  <c:v>52.570815886706512</c:v>
                </c:pt>
                <c:pt idx="260">
                  <c:v>53.417721798178675</c:v>
                </c:pt>
                <c:pt idx="261">
                  <c:v>54.25493366914246</c:v>
                </c:pt>
                <c:pt idx="262">
                  <c:v>55.082053639310942</c:v>
                </c:pt>
                <c:pt idx="263">
                  <c:v>55.898700914170206</c:v>
                </c:pt>
                <c:pt idx="264">
                  <c:v>56.704512220783627</c:v>
                </c:pt>
                <c:pt idx="265">
                  <c:v>57.499142222999268</c:v>
                </c:pt>
                <c:pt idx="266">
                  <c:v>58.282263894223149</c:v>
                </c:pt>
                <c:pt idx="267">
                  <c:v>59.053568846123781</c:v>
                </c:pt>
                <c:pt idx="268">
                  <c:v>59.812767611852252</c:v>
                </c:pt>
                <c:pt idx="269">
                  <c:v>60.559589882595461</c:v>
                </c:pt>
                <c:pt idx="270">
                  <c:v>61.293784696525833</c:v>
                </c:pt>
                <c:pt idx="271">
                  <c:v>62.01512057946492</c:v>
                </c:pt>
                <c:pt idx="272">
                  <c:v>62.723385636840817</c:v>
                </c:pt>
                <c:pt idx="273">
                  <c:v>63.41838759678528</c:v>
                </c:pt>
                <c:pt idx="274">
                  <c:v>64.099953804483192</c:v>
                </c:pt>
                <c:pt idx="275">
                  <c:v>64.76793116815395</c:v>
                </c:pt>
                <c:pt idx="276">
                  <c:v>65.42218605730595</c:v>
                </c:pt>
                <c:pt idx="277">
                  <c:v>66.062604154159516</c:v>
                </c:pt>
                <c:pt idx="278">
                  <c:v>66.689090259380407</c:v>
                </c:pt>
                <c:pt idx="279">
                  <c:v>67.301568053497718</c:v>
                </c:pt>
                <c:pt idx="280">
                  <c:v>67.899979815600645</c:v>
                </c:pt>
                <c:pt idx="281">
                  <c:v>68.484286101110357</c:v>
                </c:pt>
                <c:pt idx="282">
                  <c:v>69.054465380608235</c:v>
                </c:pt>
                <c:pt idx="283">
                  <c:v>69.610513641867684</c:v>
                </c:pt>
                <c:pt idx="284">
                  <c:v>70.152443957380157</c:v>
                </c:pt>
                <c:pt idx="285">
                  <c:v>70.680286019789861</c:v>
                </c:pt>
                <c:pt idx="286">
                  <c:v>71.194085647752246</c:v>
                </c:pt>
                <c:pt idx="287">
                  <c:v>71.693904264809845</c:v>
                </c:pt>
                <c:pt idx="288">
                  <c:v>72.179818353934905</c:v>
                </c:pt>
                <c:pt idx="289">
                  <c:v>72.651918890423445</c:v>
                </c:pt>
                <c:pt idx="290">
                  <c:v>73.110310755836423</c:v>
                </c:pt>
                <c:pt idx="291">
                  <c:v>73.555112135677433</c:v>
                </c:pt>
                <c:pt idx="292">
                  <c:v>73.986453903469027</c:v>
                </c:pt>
                <c:pt idx="293">
                  <c:v>74.404478993842616</c:v>
                </c:pt>
                <c:pt idx="294">
                  <c:v>74.809341767197168</c:v>
                </c:pt>
                <c:pt idx="295">
                  <c:v>75.201207368401811</c:v>
                </c:pt>
                <c:pt idx="296">
                  <c:v>75.580251081928139</c:v>
                </c:pt>
                <c:pt idx="297">
                  <c:v>75.946657685693452</c:v>
                </c:pt>
                <c:pt idx="298">
                  <c:v>76.30062080578324</c:v>
                </c:pt>
                <c:pt idx="299">
                  <c:v>76.642342274098866</c:v>
                </c:pt>
                <c:pt idx="300">
                  <c:v>76.972031490847911</c:v>
                </c:pt>
                <c:pt idx="301">
                  <c:v>77.289904793659559</c:v>
                </c:pt>
                <c:pt idx="302">
                  <c:v>77.596184834970984</c:v>
                </c:pt>
                <c:pt idx="303">
                  <c:v>77.891099969189384</c:v>
                </c:pt>
                <c:pt idx="304">
                  <c:v>78.174883650994929</c:v>
                </c:pt>
                <c:pt idx="305">
                  <c:v>78.447773846009625</c:v>
                </c:pt>
                <c:pt idx="306">
                  <c:v>78.710012454918115</c:v>
                </c:pt>
                <c:pt idx="307">
                  <c:v>78.961844751992601</c:v>
                </c:pt>
                <c:pt idx="308">
                  <c:v>79.203518838841319</c:v>
                </c:pt>
                <c:pt idx="309">
                  <c:v>79.435285114073906</c:v>
                </c:pt>
                <c:pt idx="310">
                  <c:v>79.657395759454147</c:v>
                </c:pt>
                <c:pt idx="311">
                  <c:v>79.870104242997343</c:v>
                </c:pt>
                <c:pt idx="312">
                  <c:v>80.073664839356269</c:v>
                </c:pt>
                <c:pt idx="313">
                  <c:v>80.268332167741221</c:v>
                </c:pt>
                <c:pt idx="314">
                  <c:v>80.454360747519985</c:v>
                </c:pt>
                <c:pt idx="315">
                  <c:v>80.632004571556791</c:v>
                </c:pt>
                <c:pt idx="316">
                  <c:v>80.801516697267601</c:v>
                </c:pt>
                <c:pt idx="317">
                  <c:v>80.963148855292644</c:v>
                </c:pt>
                <c:pt idx="318">
                  <c:v>81.117151075622132</c:v>
                </c:pt>
                <c:pt idx="319">
                  <c:v>81.263771330947293</c:v>
                </c:pt>
                <c:pt idx="320">
                  <c:v>81.403255196957332</c:v>
                </c:pt>
                <c:pt idx="321">
                  <c:v>81.535845529253692</c:v>
                </c:pt>
                <c:pt idx="322">
                  <c:v>81.66178215651189</c:v>
                </c:pt>
                <c:pt idx="323">
                  <c:v>81.781301589485395</c:v>
                </c:pt>
                <c:pt idx="324">
                  <c:v>81.894636745416648</c:v>
                </c:pt>
                <c:pt idx="325">
                  <c:v>82.002016687393706</c:v>
                </c:pt>
                <c:pt idx="326">
                  <c:v>82.103666378173585</c:v>
                </c:pt>
                <c:pt idx="327">
                  <c:v>82.199806447974822</c:v>
                </c:pt>
                <c:pt idx="328">
                  <c:v>82.290652975733167</c:v>
                </c:pt>
                <c:pt idx="329">
                  <c:v>82.376417283305386</c:v>
                </c:pt>
                <c:pt idx="330">
                  <c:v>82.45730574210242</c:v>
                </c:pt>
                <c:pt idx="331">
                  <c:v>82.533519591632739</c:v>
                </c:pt>
                <c:pt idx="332">
                  <c:v>82.605254769438659</c:v>
                </c:pt>
                <c:pt idx="333">
                  <c:v>82.672701751913195</c:v>
                </c:pt>
                <c:pt idx="334">
                  <c:v>82.736045405491637</c:v>
                </c:pt>
                <c:pt idx="335">
                  <c:v>82.795464847721917</c:v>
                </c:pt>
                <c:pt idx="336">
                  <c:v>82.851133317727658</c:v>
                </c:pt>
                <c:pt idx="337">
                  <c:v>82.903218055590997</c:v>
                </c:pt>
                <c:pt idx="338">
                  <c:v>82.951880190195624</c:v>
                </c:pt>
                <c:pt idx="339">
                  <c:v>82.997274635085546</c:v>
                </c:pt>
                <c:pt idx="340">
                  <c:v>83.039549991910008</c:v>
                </c:pt>
                <c:pt idx="341">
                  <c:v>83.078848461043805</c:v>
                </c:pt>
                <c:pt idx="342">
                  <c:v>83.11530575898675</c:v>
                </c:pt>
                <c:pt idx="343">
                  <c:v>83.149051042165979</c:v>
                </c:pt>
                <c:pt idx="344">
                  <c:v>83.180206836781991</c:v>
                </c:pt>
                <c:pt idx="345">
                  <c:v>83.208888974358132</c:v>
                </c:pt>
                <c:pt idx="346">
                  <c:v>83.235206532671953</c:v>
                </c:pt>
                <c:pt idx="347">
                  <c:v>83.259261781765503</c:v>
                </c:pt>
                <c:pt idx="348">
                  <c:v>83.281150134751073</c:v>
                </c:pt>
                <c:pt idx="349">
                  <c:v>83.300960103147332</c:v>
                </c:pt>
                <c:pt idx="350">
                  <c:v>83.318773256499867</c:v>
                </c:pt>
                <c:pt idx="351">
                  <c:v>83.334664186059541</c:v>
                </c:pt>
                <c:pt idx="352">
                  <c:v>83.348700472309815</c:v>
                </c:pt>
                <c:pt idx="353">
                  <c:v>83.360942656154037</c:v>
                </c:pt>
                <c:pt idx="354">
                  <c:v>83.371444213591218</c:v>
                </c:pt>
                <c:pt idx="355">
                  <c:v>83.380251533728284</c:v>
                </c:pt>
                <c:pt idx="356">
                  <c:v>83.38740389999387</c:v>
                </c:pt>
                <c:pt idx="357">
                  <c:v>83.392933474438053</c:v>
                </c:pt>
                <c:pt idx="358">
                  <c:v>83.39686528502034</c:v>
                </c:pt>
                <c:pt idx="359">
                  <c:v>83.399217215804441</c:v>
                </c:pt>
                <c:pt idx="360">
                  <c:v>83.4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BAE-49F9-AA91-9C8A41396C2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15239823"/>
        <c:axId val="1221948159"/>
      </c:scatterChart>
      <c:scatterChart>
        <c:scatterStyle val="lineMarker"/>
        <c:varyColors val="0"/>
        <c:ser>
          <c:idx val="1"/>
          <c:order val="1"/>
          <c:tx>
            <c:v>Acceleration</c:v>
          </c:tx>
          <c:spPr>
            <a:ln w="25400" cap="rnd">
              <a:solidFill>
                <a:srgbClr val="C00000"/>
              </a:solidFill>
              <a:round/>
            </a:ln>
            <a:effectLst/>
          </c:spPr>
          <c:marker>
            <c:symbol val="none"/>
          </c:marker>
          <c:xVal>
            <c:numRef>
              <c:f>'Camshaft data'!$H$3:$H$363</c:f>
              <c:numCache>
                <c:formatCode>General</c:formatCode>
                <c:ptCount val="361"/>
                <c:pt idx="0">
                  <c:v>-180</c:v>
                </c:pt>
                <c:pt idx="1">
                  <c:v>-179</c:v>
                </c:pt>
                <c:pt idx="2">
                  <c:v>-178</c:v>
                </c:pt>
                <c:pt idx="3">
                  <c:v>-177</c:v>
                </c:pt>
                <c:pt idx="4">
                  <c:v>-176</c:v>
                </c:pt>
                <c:pt idx="5">
                  <c:v>-175</c:v>
                </c:pt>
                <c:pt idx="6">
                  <c:v>-174</c:v>
                </c:pt>
                <c:pt idx="7">
                  <c:v>-173</c:v>
                </c:pt>
                <c:pt idx="8">
                  <c:v>-172</c:v>
                </c:pt>
                <c:pt idx="9">
                  <c:v>-171</c:v>
                </c:pt>
                <c:pt idx="10">
                  <c:v>-170</c:v>
                </c:pt>
                <c:pt idx="11">
                  <c:v>-169</c:v>
                </c:pt>
                <c:pt idx="12">
                  <c:v>-168</c:v>
                </c:pt>
                <c:pt idx="13">
                  <c:v>-167</c:v>
                </c:pt>
                <c:pt idx="14">
                  <c:v>-166</c:v>
                </c:pt>
                <c:pt idx="15">
                  <c:v>-165</c:v>
                </c:pt>
                <c:pt idx="16">
                  <c:v>-164</c:v>
                </c:pt>
                <c:pt idx="17">
                  <c:v>-163</c:v>
                </c:pt>
                <c:pt idx="18">
                  <c:v>-162</c:v>
                </c:pt>
                <c:pt idx="19">
                  <c:v>-161</c:v>
                </c:pt>
                <c:pt idx="20">
                  <c:v>-160</c:v>
                </c:pt>
                <c:pt idx="21">
                  <c:v>-159</c:v>
                </c:pt>
                <c:pt idx="22">
                  <c:v>-158</c:v>
                </c:pt>
                <c:pt idx="23">
                  <c:v>-157</c:v>
                </c:pt>
                <c:pt idx="24">
                  <c:v>-156</c:v>
                </c:pt>
                <c:pt idx="25">
                  <c:v>-155</c:v>
                </c:pt>
                <c:pt idx="26">
                  <c:v>-154</c:v>
                </c:pt>
                <c:pt idx="27">
                  <c:v>-153</c:v>
                </c:pt>
                <c:pt idx="28">
                  <c:v>-152</c:v>
                </c:pt>
                <c:pt idx="29">
                  <c:v>-151</c:v>
                </c:pt>
                <c:pt idx="30">
                  <c:v>-150</c:v>
                </c:pt>
                <c:pt idx="31">
                  <c:v>-149</c:v>
                </c:pt>
                <c:pt idx="32">
                  <c:v>-148</c:v>
                </c:pt>
                <c:pt idx="33">
                  <c:v>-147</c:v>
                </c:pt>
                <c:pt idx="34">
                  <c:v>-146</c:v>
                </c:pt>
                <c:pt idx="35">
                  <c:v>-145</c:v>
                </c:pt>
                <c:pt idx="36">
                  <c:v>-144</c:v>
                </c:pt>
                <c:pt idx="37">
                  <c:v>-143</c:v>
                </c:pt>
                <c:pt idx="38">
                  <c:v>-142</c:v>
                </c:pt>
                <c:pt idx="39">
                  <c:v>-141</c:v>
                </c:pt>
                <c:pt idx="40">
                  <c:v>-140</c:v>
                </c:pt>
                <c:pt idx="41">
                  <c:v>-139</c:v>
                </c:pt>
                <c:pt idx="42">
                  <c:v>-138</c:v>
                </c:pt>
                <c:pt idx="43">
                  <c:v>-137</c:v>
                </c:pt>
                <c:pt idx="44">
                  <c:v>-136</c:v>
                </c:pt>
                <c:pt idx="45">
                  <c:v>-135</c:v>
                </c:pt>
                <c:pt idx="46">
                  <c:v>-134</c:v>
                </c:pt>
                <c:pt idx="47">
                  <c:v>-133</c:v>
                </c:pt>
                <c:pt idx="48">
                  <c:v>-132</c:v>
                </c:pt>
                <c:pt idx="49">
                  <c:v>-131</c:v>
                </c:pt>
                <c:pt idx="50">
                  <c:v>-130</c:v>
                </c:pt>
                <c:pt idx="51">
                  <c:v>-129</c:v>
                </c:pt>
                <c:pt idx="52">
                  <c:v>-128</c:v>
                </c:pt>
                <c:pt idx="53">
                  <c:v>-127</c:v>
                </c:pt>
                <c:pt idx="54">
                  <c:v>-126</c:v>
                </c:pt>
                <c:pt idx="55">
                  <c:v>-125</c:v>
                </c:pt>
                <c:pt idx="56">
                  <c:v>-124</c:v>
                </c:pt>
                <c:pt idx="57">
                  <c:v>-123</c:v>
                </c:pt>
                <c:pt idx="58">
                  <c:v>-122</c:v>
                </c:pt>
                <c:pt idx="59">
                  <c:v>-121</c:v>
                </c:pt>
                <c:pt idx="60">
                  <c:v>-120</c:v>
                </c:pt>
                <c:pt idx="61">
                  <c:v>-119</c:v>
                </c:pt>
                <c:pt idx="62">
                  <c:v>-118</c:v>
                </c:pt>
                <c:pt idx="63">
                  <c:v>-117</c:v>
                </c:pt>
                <c:pt idx="64">
                  <c:v>-116</c:v>
                </c:pt>
                <c:pt idx="65">
                  <c:v>-115</c:v>
                </c:pt>
                <c:pt idx="66">
                  <c:v>-114</c:v>
                </c:pt>
                <c:pt idx="67">
                  <c:v>-113</c:v>
                </c:pt>
                <c:pt idx="68">
                  <c:v>-112</c:v>
                </c:pt>
                <c:pt idx="69">
                  <c:v>-111</c:v>
                </c:pt>
                <c:pt idx="70">
                  <c:v>-110</c:v>
                </c:pt>
                <c:pt idx="71">
                  <c:v>-109</c:v>
                </c:pt>
                <c:pt idx="72">
                  <c:v>-108</c:v>
                </c:pt>
                <c:pt idx="73">
                  <c:v>-107</c:v>
                </c:pt>
                <c:pt idx="74">
                  <c:v>-106</c:v>
                </c:pt>
                <c:pt idx="75">
                  <c:v>-105</c:v>
                </c:pt>
                <c:pt idx="76">
                  <c:v>-104</c:v>
                </c:pt>
                <c:pt idx="77">
                  <c:v>-103</c:v>
                </c:pt>
                <c:pt idx="78">
                  <c:v>-102</c:v>
                </c:pt>
                <c:pt idx="79">
                  <c:v>-101</c:v>
                </c:pt>
                <c:pt idx="80">
                  <c:v>-100</c:v>
                </c:pt>
                <c:pt idx="81">
                  <c:v>-99</c:v>
                </c:pt>
                <c:pt idx="82">
                  <c:v>-98</c:v>
                </c:pt>
                <c:pt idx="83">
                  <c:v>-97</c:v>
                </c:pt>
                <c:pt idx="84">
                  <c:v>-96</c:v>
                </c:pt>
                <c:pt idx="85">
                  <c:v>-95</c:v>
                </c:pt>
                <c:pt idx="86">
                  <c:v>-94</c:v>
                </c:pt>
                <c:pt idx="87">
                  <c:v>-93</c:v>
                </c:pt>
                <c:pt idx="88">
                  <c:v>-92</c:v>
                </c:pt>
                <c:pt idx="89">
                  <c:v>-91</c:v>
                </c:pt>
                <c:pt idx="90">
                  <c:v>-90</c:v>
                </c:pt>
                <c:pt idx="91">
                  <c:v>-89</c:v>
                </c:pt>
                <c:pt idx="92">
                  <c:v>-88</c:v>
                </c:pt>
                <c:pt idx="93">
                  <c:v>-87</c:v>
                </c:pt>
                <c:pt idx="94">
                  <c:v>-86</c:v>
                </c:pt>
                <c:pt idx="95">
                  <c:v>-85</c:v>
                </c:pt>
                <c:pt idx="96">
                  <c:v>-84</c:v>
                </c:pt>
                <c:pt idx="97">
                  <c:v>-83</c:v>
                </c:pt>
                <c:pt idx="98">
                  <c:v>-82</c:v>
                </c:pt>
                <c:pt idx="99">
                  <c:v>-81</c:v>
                </c:pt>
                <c:pt idx="100">
                  <c:v>-80</c:v>
                </c:pt>
                <c:pt idx="101">
                  <c:v>-79</c:v>
                </c:pt>
                <c:pt idx="102">
                  <c:v>-78</c:v>
                </c:pt>
                <c:pt idx="103">
                  <c:v>-77</c:v>
                </c:pt>
                <c:pt idx="104">
                  <c:v>-76</c:v>
                </c:pt>
                <c:pt idx="105">
                  <c:v>-75</c:v>
                </c:pt>
                <c:pt idx="106">
                  <c:v>-74</c:v>
                </c:pt>
                <c:pt idx="107">
                  <c:v>-73</c:v>
                </c:pt>
                <c:pt idx="108">
                  <c:v>-72</c:v>
                </c:pt>
                <c:pt idx="109">
                  <c:v>-71</c:v>
                </c:pt>
                <c:pt idx="110">
                  <c:v>-70</c:v>
                </c:pt>
                <c:pt idx="111">
                  <c:v>-69</c:v>
                </c:pt>
                <c:pt idx="112">
                  <c:v>-68</c:v>
                </c:pt>
                <c:pt idx="113">
                  <c:v>-67</c:v>
                </c:pt>
                <c:pt idx="114">
                  <c:v>-66</c:v>
                </c:pt>
                <c:pt idx="115">
                  <c:v>-65</c:v>
                </c:pt>
                <c:pt idx="116">
                  <c:v>-64</c:v>
                </c:pt>
                <c:pt idx="117">
                  <c:v>-63</c:v>
                </c:pt>
                <c:pt idx="118">
                  <c:v>-62</c:v>
                </c:pt>
                <c:pt idx="119">
                  <c:v>-61</c:v>
                </c:pt>
                <c:pt idx="120">
                  <c:v>-60</c:v>
                </c:pt>
                <c:pt idx="121">
                  <c:v>-59</c:v>
                </c:pt>
                <c:pt idx="122">
                  <c:v>-58</c:v>
                </c:pt>
                <c:pt idx="123">
                  <c:v>-57</c:v>
                </c:pt>
                <c:pt idx="124">
                  <c:v>-56</c:v>
                </c:pt>
                <c:pt idx="125">
                  <c:v>-55</c:v>
                </c:pt>
                <c:pt idx="126">
                  <c:v>-54</c:v>
                </c:pt>
                <c:pt idx="127">
                  <c:v>-53</c:v>
                </c:pt>
                <c:pt idx="128">
                  <c:v>-52</c:v>
                </c:pt>
                <c:pt idx="129">
                  <c:v>-51</c:v>
                </c:pt>
                <c:pt idx="130">
                  <c:v>-50</c:v>
                </c:pt>
                <c:pt idx="131">
                  <c:v>-49</c:v>
                </c:pt>
                <c:pt idx="132">
                  <c:v>-48</c:v>
                </c:pt>
                <c:pt idx="133">
                  <c:v>-47</c:v>
                </c:pt>
                <c:pt idx="134">
                  <c:v>-46</c:v>
                </c:pt>
                <c:pt idx="135">
                  <c:v>-45</c:v>
                </c:pt>
                <c:pt idx="136">
                  <c:v>-44</c:v>
                </c:pt>
                <c:pt idx="137">
                  <c:v>-43</c:v>
                </c:pt>
                <c:pt idx="138">
                  <c:v>-42</c:v>
                </c:pt>
                <c:pt idx="139">
                  <c:v>-41</c:v>
                </c:pt>
                <c:pt idx="140">
                  <c:v>-40</c:v>
                </c:pt>
                <c:pt idx="141">
                  <c:v>-39</c:v>
                </c:pt>
                <c:pt idx="142">
                  <c:v>-38</c:v>
                </c:pt>
                <c:pt idx="143">
                  <c:v>-37</c:v>
                </c:pt>
                <c:pt idx="144">
                  <c:v>-36</c:v>
                </c:pt>
                <c:pt idx="145">
                  <c:v>-35</c:v>
                </c:pt>
                <c:pt idx="146">
                  <c:v>-34</c:v>
                </c:pt>
                <c:pt idx="147">
                  <c:v>-33</c:v>
                </c:pt>
                <c:pt idx="148">
                  <c:v>-32</c:v>
                </c:pt>
                <c:pt idx="149">
                  <c:v>-31</c:v>
                </c:pt>
                <c:pt idx="150">
                  <c:v>-30</c:v>
                </c:pt>
                <c:pt idx="151">
                  <c:v>-29</c:v>
                </c:pt>
                <c:pt idx="152">
                  <c:v>-28</c:v>
                </c:pt>
                <c:pt idx="153">
                  <c:v>-27</c:v>
                </c:pt>
                <c:pt idx="154">
                  <c:v>-26</c:v>
                </c:pt>
                <c:pt idx="155">
                  <c:v>-25</c:v>
                </c:pt>
                <c:pt idx="156">
                  <c:v>-24</c:v>
                </c:pt>
                <c:pt idx="157">
                  <c:v>-23</c:v>
                </c:pt>
                <c:pt idx="158">
                  <c:v>-22</c:v>
                </c:pt>
                <c:pt idx="159">
                  <c:v>-21</c:v>
                </c:pt>
                <c:pt idx="160">
                  <c:v>-20</c:v>
                </c:pt>
                <c:pt idx="161">
                  <c:v>-19</c:v>
                </c:pt>
                <c:pt idx="162">
                  <c:v>-18</c:v>
                </c:pt>
                <c:pt idx="163">
                  <c:v>-17</c:v>
                </c:pt>
                <c:pt idx="164">
                  <c:v>-16</c:v>
                </c:pt>
                <c:pt idx="165">
                  <c:v>-15</c:v>
                </c:pt>
                <c:pt idx="166">
                  <c:v>-14</c:v>
                </c:pt>
                <c:pt idx="167">
                  <c:v>-13</c:v>
                </c:pt>
                <c:pt idx="168">
                  <c:v>-12</c:v>
                </c:pt>
                <c:pt idx="169">
                  <c:v>-11</c:v>
                </c:pt>
                <c:pt idx="170">
                  <c:v>-10</c:v>
                </c:pt>
                <c:pt idx="171">
                  <c:v>-9</c:v>
                </c:pt>
                <c:pt idx="172">
                  <c:v>-8</c:v>
                </c:pt>
                <c:pt idx="173">
                  <c:v>-7</c:v>
                </c:pt>
                <c:pt idx="174">
                  <c:v>-6</c:v>
                </c:pt>
                <c:pt idx="175">
                  <c:v>-5</c:v>
                </c:pt>
                <c:pt idx="176">
                  <c:v>-4</c:v>
                </c:pt>
                <c:pt idx="177">
                  <c:v>-3</c:v>
                </c:pt>
                <c:pt idx="178">
                  <c:v>-2</c:v>
                </c:pt>
                <c:pt idx="179">
                  <c:v>-1</c:v>
                </c:pt>
                <c:pt idx="180">
                  <c:v>0</c:v>
                </c:pt>
                <c:pt idx="181">
                  <c:v>1</c:v>
                </c:pt>
                <c:pt idx="182">
                  <c:v>2</c:v>
                </c:pt>
                <c:pt idx="183">
                  <c:v>3</c:v>
                </c:pt>
                <c:pt idx="184">
                  <c:v>4</c:v>
                </c:pt>
                <c:pt idx="185">
                  <c:v>5</c:v>
                </c:pt>
                <c:pt idx="186">
                  <c:v>6</c:v>
                </c:pt>
                <c:pt idx="187">
                  <c:v>7</c:v>
                </c:pt>
                <c:pt idx="188">
                  <c:v>8</c:v>
                </c:pt>
                <c:pt idx="189">
                  <c:v>9</c:v>
                </c:pt>
                <c:pt idx="190">
                  <c:v>10</c:v>
                </c:pt>
                <c:pt idx="191">
                  <c:v>11</c:v>
                </c:pt>
                <c:pt idx="192">
                  <c:v>12</c:v>
                </c:pt>
                <c:pt idx="193">
                  <c:v>13</c:v>
                </c:pt>
                <c:pt idx="194">
                  <c:v>14</c:v>
                </c:pt>
                <c:pt idx="195">
                  <c:v>15</c:v>
                </c:pt>
                <c:pt idx="196">
                  <c:v>16</c:v>
                </c:pt>
                <c:pt idx="197">
                  <c:v>17</c:v>
                </c:pt>
                <c:pt idx="198">
                  <c:v>18</c:v>
                </c:pt>
                <c:pt idx="199">
                  <c:v>19</c:v>
                </c:pt>
                <c:pt idx="200">
                  <c:v>20</c:v>
                </c:pt>
                <c:pt idx="201">
                  <c:v>21</c:v>
                </c:pt>
                <c:pt idx="202">
                  <c:v>22</c:v>
                </c:pt>
                <c:pt idx="203">
                  <c:v>23</c:v>
                </c:pt>
                <c:pt idx="204">
                  <c:v>24</c:v>
                </c:pt>
                <c:pt idx="205">
                  <c:v>25</c:v>
                </c:pt>
                <c:pt idx="206">
                  <c:v>26</c:v>
                </c:pt>
                <c:pt idx="207">
                  <c:v>27</c:v>
                </c:pt>
                <c:pt idx="208">
                  <c:v>28</c:v>
                </c:pt>
                <c:pt idx="209">
                  <c:v>29</c:v>
                </c:pt>
                <c:pt idx="210">
                  <c:v>30</c:v>
                </c:pt>
                <c:pt idx="211">
                  <c:v>31</c:v>
                </c:pt>
                <c:pt idx="212">
                  <c:v>32</c:v>
                </c:pt>
                <c:pt idx="213">
                  <c:v>33</c:v>
                </c:pt>
                <c:pt idx="214">
                  <c:v>34</c:v>
                </c:pt>
                <c:pt idx="215">
                  <c:v>35</c:v>
                </c:pt>
                <c:pt idx="216">
                  <c:v>36</c:v>
                </c:pt>
                <c:pt idx="217">
                  <c:v>37</c:v>
                </c:pt>
                <c:pt idx="218">
                  <c:v>38</c:v>
                </c:pt>
                <c:pt idx="219">
                  <c:v>39</c:v>
                </c:pt>
                <c:pt idx="220">
                  <c:v>40</c:v>
                </c:pt>
                <c:pt idx="221">
                  <c:v>41</c:v>
                </c:pt>
                <c:pt idx="222">
                  <c:v>42</c:v>
                </c:pt>
                <c:pt idx="223">
                  <c:v>43</c:v>
                </c:pt>
                <c:pt idx="224">
                  <c:v>44</c:v>
                </c:pt>
                <c:pt idx="225">
                  <c:v>45</c:v>
                </c:pt>
                <c:pt idx="226">
                  <c:v>46</c:v>
                </c:pt>
                <c:pt idx="227">
                  <c:v>47</c:v>
                </c:pt>
                <c:pt idx="228">
                  <c:v>48</c:v>
                </c:pt>
                <c:pt idx="229">
                  <c:v>49</c:v>
                </c:pt>
                <c:pt idx="230">
                  <c:v>50</c:v>
                </c:pt>
                <c:pt idx="231">
                  <c:v>51</c:v>
                </c:pt>
                <c:pt idx="232">
                  <c:v>52</c:v>
                </c:pt>
                <c:pt idx="233">
                  <c:v>53</c:v>
                </c:pt>
                <c:pt idx="234">
                  <c:v>54</c:v>
                </c:pt>
                <c:pt idx="235">
                  <c:v>55</c:v>
                </c:pt>
                <c:pt idx="236">
                  <c:v>56</c:v>
                </c:pt>
                <c:pt idx="237">
                  <c:v>57</c:v>
                </c:pt>
                <c:pt idx="238">
                  <c:v>58</c:v>
                </c:pt>
                <c:pt idx="239">
                  <c:v>59</c:v>
                </c:pt>
                <c:pt idx="240">
                  <c:v>60</c:v>
                </c:pt>
                <c:pt idx="241">
                  <c:v>61</c:v>
                </c:pt>
                <c:pt idx="242">
                  <c:v>62</c:v>
                </c:pt>
                <c:pt idx="243">
                  <c:v>63</c:v>
                </c:pt>
                <c:pt idx="244">
                  <c:v>64</c:v>
                </c:pt>
                <c:pt idx="245">
                  <c:v>65</c:v>
                </c:pt>
                <c:pt idx="246">
                  <c:v>66</c:v>
                </c:pt>
                <c:pt idx="247">
                  <c:v>67</c:v>
                </c:pt>
                <c:pt idx="248">
                  <c:v>68</c:v>
                </c:pt>
                <c:pt idx="249">
                  <c:v>69</c:v>
                </c:pt>
                <c:pt idx="250">
                  <c:v>70</c:v>
                </c:pt>
                <c:pt idx="251">
                  <c:v>71</c:v>
                </c:pt>
                <c:pt idx="252">
                  <c:v>72</c:v>
                </c:pt>
                <c:pt idx="253">
                  <c:v>73</c:v>
                </c:pt>
                <c:pt idx="254">
                  <c:v>74</c:v>
                </c:pt>
                <c:pt idx="255">
                  <c:v>75</c:v>
                </c:pt>
                <c:pt idx="256">
                  <c:v>76</c:v>
                </c:pt>
                <c:pt idx="257">
                  <c:v>77</c:v>
                </c:pt>
                <c:pt idx="258">
                  <c:v>78</c:v>
                </c:pt>
                <c:pt idx="259">
                  <c:v>79</c:v>
                </c:pt>
                <c:pt idx="260">
                  <c:v>80</c:v>
                </c:pt>
                <c:pt idx="261">
                  <c:v>81</c:v>
                </c:pt>
                <c:pt idx="262">
                  <c:v>82</c:v>
                </c:pt>
                <c:pt idx="263">
                  <c:v>83</c:v>
                </c:pt>
                <c:pt idx="264">
                  <c:v>84</c:v>
                </c:pt>
                <c:pt idx="265">
                  <c:v>85</c:v>
                </c:pt>
                <c:pt idx="266">
                  <c:v>86</c:v>
                </c:pt>
                <c:pt idx="267">
                  <c:v>87</c:v>
                </c:pt>
                <c:pt idx="268">
                  <c:v>88</c:v>
                </c:pt>
                <c:pt idx="269">
                  <c:v>89</c:v>
                </c:pt>
                <c:pt idx="270">
                  <c:v>90</c:v>
                </c:pt>
                <c:pt idx="271">
                  <c:v>91</c:v>
                </c:pt>
                <c:pt idx="272">
                  <c:v>92</c:v>
                </c:pt>
                <c:pt idx="273">
                  <c:v>93</c:v>
                </c:pt>
                <c:pt idx="274">
                  <c:v>94</c:v>
                </c:pt>
                <c:pt idx="275">
                  <c:v>95</c:v>
                </c:pt>
                <c:pt idx="276">
                  <c:v>96</c:v>
                </c:pt>
                <c:pt idx="277">
                  <c:v>97</c:v>
                </c:pt>
                <c:pt idx="278">
                  <c:v>98</c:v>
                </c:pt>
                <c:pt idx="279">
                  <c:v>99</c:v>
                </c:pt>
                <c:pt idx="280">
                  <c:v>100</c:v>
                </c:pt>
                <c:pt idx="281">
                  <c:v>101</c:v>
                </c:pt>
                <c:pt idx="282">
                  <c:v>102</c:v>
                </c:pt>
                <c:pt idx="283">
                  <c:v>103</c:v>
                </c:pt>
                <c:pt idx="284">
                  <c:v>104</c:v>
                </c:pt>
                <c:pt idx="285">
                  <c:v>105</c:v>
                </c:pt>
                <c:pt idx="286">
                  <c:v>106</c:v>
                </c:pt>
                <c:pt idx="287">
                  <c:v>107</c:v>
                </c:pt>
                <c:pt idx="288">
                  <c:v>108</c:v>
                </c:pt>
                <c:pt idx="289">
                  <c:v>109</c:v>
                </c:pt>
                <c:pt idx="290">
                  <c:v>110</c:v>
                </c:pt>
                <c:pt idx="291">
                  <c:v>111</c:v>
                </c:pt>
                <c:pt idx="292">
                  <c:v>112</c:v>
                </c:pt>
                <c:pt idx="293">
                  <c:v>113</c:v>
                </c:pt>
                <c:pt idx="294">
                  <c:v>114</c:v>
                </c:pt>
                <c:pt idx="295">
                  <c:v>115</c:v>
                </c:pt>
                <c:pt idx="296">
                  <c:v>116</c:v>
                </c:pt>
                <c:pt idx="297">
                  <c:v>117</c:v>
                </c:pt>
                <c:pt idx="298">
                  <c:v>118</c:v>
                </c:pt>
                <c:pt idx="299">
                  <c:v>119</c:v>
                </c:pt>
                <c:pt idx="300">
                  <c:v>120</c:v>
                </c:pt>
                <c:pt idx="301">
                  <c:v>121</c:v>
                </c:pt>
                <c:pt idx="302">
                  <c:v>122</c:v>
                </c:pt>
                <c:pt idx="303">
                  <c:v>123</c:v>
                </c:pt>
                <c:pt idx="304">
                  <c:v>124</c:v>
                </c:pt>
                <c:pt idx="305">
                  <c:v>125</c:v>
                </c:pt>
                <c:pt idx="306">
                  <c:v>126</c:v>
                </c:pt>
                <c:pt idx="307">
                  <c:v>127</c:v>
                </c:pt>
                <c:pt idx="308">
                  <c:v>128</c:v>
                </c:pt>
                <c:pt idx="309">
                  <c:v>129</c:v>
                </c:pt>
                <c:pt idx="310">
                  <c:v>130</c:v>
                </c:pt>
                <c:pt idx="311">
                  <c:v>131</c:v>
                </c:pt>
                <c:pt idx="312">
                  <c:v>132</c:v>
                </c:pt>
                <c:pt idx="313">
                  <c:v>133</c:v>
                </c:pt>
                <c:pt idx="314">
                  <c:v>134</c:v>
                </c:pt>
                <c:pt idx="315">
                  <c:v>135</c:v>
                </c:pt>
                <c:pt idx="316">
                  <c:v>136</c:v>
                </c:pt>
                <c:pt idx="317">
                  <c:v>137</c:v>
                </c:pt>
                <c:pt idx="318">
                  <c:v>138</c:v>
                </c:pt>
                <c:pt idx="319">
                  <c:v>139</c:v>
                </c:pt>
                <c:pt idx="320">
                  <c:v>140</c:v>
                </c:pt>
                <c:pt idx="321">
                  <c:v>141</c:v>
                </c:pt>
                <c:pt idx="322">
                  <c:v>142</c:v>
                </c:pt>
                <c:pt idx="323">
                  <c:v>143</c:v>
                </c:pt>
                <c:pt idx="324">
                  <c:v>144</c:v>
                </c:pt>
                <c:pt idx="325">
                  <c:v>145</c:v>
                </c:pt>
                <c:pt idx="326">
                  <c:v>146</c:v>
                </c:pt>
                <c:pt idx="327">
                  <c:v>147</c:v>
                </c:pt>
                <c:pt idx="328">
                  <c:v>148</c:v>
                </c:pt>
                <c:pt idx="329">
                  <c:v>149</c:v>
                </c:pt>
                <c:pt idx="330">
                  <c:v>150</c:v>
                </c:pt>
                <c:pt idx="331">
                  <c:v>151</c:v>
                </c:pt>
                <c:pt idx="332">
                  <c:v>152</c:v>
                </c:pt>
                <c:pt idx="333">
                  <c:v>153</c:v>
                </c:pt>
                <c:pt idx="334">
                  <c:v>154</c:v>
                </c:pt>
                <c:pt idx="335">
                  <c:v>155</c:v>
                </c:pt>
                <c:pt idx="336">
                  <c:v>156</c:v>
                </c:pt>
                <c:pt idx="337">
                  <c:v>157</c:v>
                </c:pt>
                <c:pt idx="338">
                  <c:v>158</c:v>
                </c:pt>
                <c:pt idx="339">
                  <c:v>159</c:v>
                </c:pt>
                <c:pt idx="340">
                  <c:v>160</c:v>
                </c:pt>
                <c:pt idx="341">
                  <c:v>161</c:v>
                </c:pt>
                <c:pt idx="342">
                  <c:v>162</c:v>
                </c:pt>
                <c:pt idx="343">
                  <c:v>163</c:v>
                </c:pt>
                <c:pt idx="344">
                  <c:v>164</c:v>
                </c:pt>
                <c:pt idx="345">
                  <c:v>165</c:v>
                </c:pt>
                <c:pt idx="346">
                  <c:v>166</c:v>
                </c:pt>
                <c:pt idx="347">
                  <c:v>167</c:v>
                </c:pt>
                <c:pt idx="348">
                  <c:v>168</c:v>
                </c:pt>
                <c:pt idx="349">
                  <c:v>169</c:v>
                </c:pt>
                <c:pt idx="350">
                  <c:v>170</c:v>
                </c:pt>
                <c:pt idx="351">
                  <c:v>171</c:v>
                </c:pt>
                <c:pt idx="352">
                  <c:v>172</c:v>
                </c:pt>
                <c:pt idx="353">
                  <c:v>173</c:v>
                </c:pt>
                <c:pt idx="354">
                  <c:v>174</c:v>
                </c:pt>
                <c:pt idx="355">
                  <c:v>175</c:v>
                </c:pt>
                <c:pt idx="356">
                  <c:v>176</c:v>
                </c:pt>
                <c:pt idx="357">
                  <c:v>177</c:v>
                </c:pt>
                <c:pt idx="358">
                  <c:v>178</c:v>
                </c:pt>
                <c:pt idx="359">
                  <c:v>179</c:v>
                </c:pt>
                <c:pt idx="360">
                  <c:v>180</c:v>
                </c:pt>
              </c:numCache>
            </c:numRef>
          </c:xVal>
          <c:yVal>
            <c:numRef>
              <c:f>'Camshaft data'!$M$3:$M$363</c:f>
              <c:numCache>
                <c:formatCode>0.00E+00</c:formatCode>
                <c:ptCount val="361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BBAE-49F9-AA91-9C8A41396C2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61972415"/>
        <c:axId val="1261762303"/>
      </c:scatterChart>
      <c:valAx>
        <c:axId val="121523982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</a:t>
                </a:r>
                <a:r>
                  <a:rPr lang="en-GB" baseline="0"/>
                  <a:t> Angle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21948159"/>
        <c:crosses val="autoZero"/>
        <c:crossBetween val="midCat"/>
        <c:majorUnit val="45"/>
      </c:valAx>
      <c:valAx>
        <c:axId val="122194815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15239823"/>
        <c:crosses val="autoZero"/>
        <c:crossBetween val="midCat"/>
      </c:valAx>
      <c:valAx>
        <c:axId val="1261762303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Piston Acceleration (m/s^2)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E+0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61972415"/>
        <c:crosses val="max"/>
        <c:crossBetween val="midCat"/>
      </c:valAx>
      <c:valAx>
        <c:axId val="1261972415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26176230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000">
  <a:srgbClr val="637CEF"/>
  <a:srgbClr val="E3008C"/>
  <a:srgbClr val="2AA0A4"/>
  <a:srgbClr val="9373C0"/>
  <a:srgbClr val="13A10E"/>
  <a:srgbClr val="3A96DD"/>
  <a:srgbClr val="CA5010"/>
  <a:srgbClr val="57811B"/>
  <a:srgbClr val="B146C2"/>
  <a:srgbClr val="AE8C00"/>
  <a:srgbClr val="AE8C00"/>
  <a:srgbClr val="637CEF"/>
  <a:srgbClr val="EE5FB7"/>
  <a:srgbClr val="008B94"/>
  <a:srgbClr val="D77440"/>
  <a:srgbClr val="BA58C9"/>
  <a:srgbClr val="3A96DD"/>
  <a:srgbClr val="E3008C"/>
  <a:srgbClr val="C36BD1"/>
  <a:srgbClr val="D06228"/>
  <a:srgbClr val="57811B"/>
</cs:colorStyle>
</file>

<file path=xl/charts/colors2.xml><?xml version="1.0" encoding="utf-8"?>
<cs:colorStyle xmlns:cs="http://schemas.microsoft.com/office/drawing/2012/chartStyle" xmlns:a="http://schemas.openxmlformats.org/drawingml/2006/main" meth="cycle" id="10000">
  <a:srgbClr val="637CEF"/>
  <a:srgbClr val="E3008C"/>
  <a:srgbClr val="2AA0A4"/>
  <a:srgbClr val="9373C0"/>
  <a:srgbClr val="13A10E"/>
  <a:srgbClr val="3A96DD"/>
  <a:srgbClr val="CA5010"/>
  <a:srgbClr val="57811B"/>
  <a:srgbClr val="B146C2"/>
  <a:srgbClr val="AE8C00"/>
  <a:srgbClr val="AE8C00"/>
  <a:srgbClr val="637CEF"/>
  <a:srgbClr val="EE5FB7"/>
  <a:srgbClr val="008B94"/>
  <a:srgbClr val="D77440"/>
  <a:srgbClr val="BA58C9"/>
  <a:srgbClr val="3A96DD"/>
  <a:srgbClr val="E3008C"/>
  <a:srgbClr val="C36BD1"/>
  <a:srgbClr val="D06228"/>
  <a:srgbClr val="57811B"/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762000</xdr:colOff>
      <xdr:row>1</xdr:row>
      <xdr:rowOff>0</xdr:rowOff>
    </xdr:from>
    <xdr:to>
      <xdr:col>22</xdr:col>
      <xdr:colOff>409575</xdr:colOff>
      <xdr:row>15</xdr:row>
      <xdr:rowOff>38100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2B6784-3410-933F-B4FD-1900FEC8125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688075</xdr:colOff>
      <xdr:row>15</xdr:row>
      <xdr:rowOff>152400</xdr:rowOff>
    </xdr:from>
    <xdr:to>
      <xdr:col>22</xdr:col>
      <xdr:colOff>419101</xdr:colOff>
      <xdr:row>30</xdr:row>
      <xdr:rowOff>38100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989D228E-B707-C673-D9DF-DDFCFE85E49A}"/>
            </a:ext>
            <a:ext uri="{147F2762-F138-4A5C-976F-8EAC2B608ADB}">
              <a16:predDERef xmlns:a16="http://schemas.microsoft.com/office/drawing/2014/main" pred="{002B6784-3410-933F-B4FD-1900FEC8125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absoluteAnchor>
    <xdr:pos x="9947022" y="5652406"/>
    <xdr:ext cx="5764356" cy="3405203"/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BC641F60-25D5-4B4F-8E19-3B7D635C4CA4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absoluteAnchor>
  <xdr:twoCellAnchor>
    <xdr:from>
      <xdr:col>17</xdr:col>
      <xdr:colOff>174171</xdr:colOff>
      <xdr:row>31</xdr:row>
      <xdr:rowOff>97971</xdr:rowOff>
    </xdr:from>
    <xdr:to>
      <xdr:col>17</xdr:col>
      <xdr:colOff>179475</xdr:colOff>
      <xdr:row>47</xdr:row>
      <xdr:rowOff>113613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2F7EC5B-137F-76A5-FAB0-72220E64D10C}"/>
            </a:ext>
          </a:extLst>
        </xdr:cNvPr>
        <xdr:cNvCxnSpPr/>
      </xdr:nvCxnSpPr>
      <xdr:spPr>
        <a:xfrm>
          <a:off x="11843657" y="5867400"/>
          <a:ext cx="5304" cy="297655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absoluteAnchor>
    <xdr:pos x="9846236" y="9323294"/>
    <xdr:ext cx="5842000" cy="3720353"/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52F4B035-225D-453B-8236-4B7453DB5E39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absoluteAnchor>
    <xdr:pos x="15777883" y="89649"/>
    <xdr:ext cx="4975411" cy="2734234"/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DDFE2607-54C3-4CE8-8575-E9E3FBCD256F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absolute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</cdr:x>
      <cdr:y>0.12588</cdr:y>
    </cdr:from>
    <cdr:to>
      <cdr:x>0</cdr:x>
      <cdr:y>1</cdr:y>
    </cdr:to>
    <cdr:cxnSp macro="">
      <cdr:nvCxnSpPr>
        <cdr:cNvPr id="3" name="Straight Connector 2">
          <a:extLst xmlns:a="http://schemas.openxmlformats.org/drawingml/2006/main">
            <a:ext uri="{FF2B5EF4-FFF2-40B4-BE49-F238E27FC236}">
              <a16:creationId xmlns:a16="http://schemas.microsoft.com/office/drawing/2014/main" id="{F2CA5D04-D077-DB4E-A2F7-6C0804604C0F}"/>
            </a:ext>
          </a:extLst>
        </cdr:cNvPr>
        <cdr:cNvCxnSpPr/>
      </cdr:nvCxnSpPr>
      <cdr:spPr>
        <a:xfrm xmlns:a="http://schemas.openxmlformats.org/drawingml/2006/main" flipV="1">
          <a:off x="0" y="428647"/>
          <a:ext cx="0" cy="2976556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0.69639</cdr:x>
      <cdr:y>0.0608</cdr:y>
    </cdr:from>
    <cdr:to>
      <cdr:x>0.69731</cdr:x>
      <cdr:y>0.93492</cdr:y>
    </cdr:to>
    <cdr:cxnSp macro="">
      <cdr:nvCxnSpPr>
        <cdr:cNvPr id="5" name="Straight Connector 4">
          <a:extLst xmlns:a="http://schemas.openxmlformats.org/drawingml/2006/main">
            <a:ext uri="{FF2B5EF4-FFF2-40B4-BE49-F238E27FC236}">
              <a16:creationId xmlns:a16="http://schemas.microsoft.com/office/drawing/2014/main" id="{A7241C2A-6FB9-D94B-9E8E-EAE94E8B73C3}"/>
            </a:ext>
          </a:extLst>
        </cdr:cNvPr>
        <cdr:cNvCxnSpPr/>
      </cdr:nvCxnSpPr>
      <cdr:spPr>
        <a:xfrm xmlns:a="http://schemas.openxmlformats.org/drawingml/2006/main">
          <a:off x="4014232" y="207022"/>
          <a:ext cx="5304" cy="2976556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0.64268</cdr:x>
      <cdr:y>0.07525</cdr:y>
    </cdr:from>
    <cdr:to>
      <cdr:x>0.64434</cdr:x>
      <cdr:y>0.94894</cdr:y>
    </cdr:to>
    <cdr:cxnSp macro="">
      <cdr:nvCxnSpPr>
        <cdr:cNvPr id="3" name="Straight Connector 2">
          <a:extLst xmlns:a="http://schemas.openxmlformats.org/drawingml/2006/main">
            <a:ext uri="{FF2B5EF4-FFF2-40B4-BE49-F238E27FC236}">
              <a16:creationId xmlns:a16="http://schemas.microsoft.com/office/drawing/2014/main" id="{8BF43681-1EC3-E344-9D1C-68193B42872B}"/>
            </a:ext>
          </a:extLst>
        </cdr:cNvPr>
        <cdr:cNvCxnSpPr/>
      </cdr:nvCxnSpPr>
      <cdr:spPr>
        <a:xfrm xmlns:a="http://schemas.openxmlformats.org/drawingml/2006/main" flipH="1">
          <a:off x="5578120" y="474361"/>
          <a:ext cx="14408" cy="5507414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0.29087</cdr:x>
      <cdr:y>0.07638</cdr:y>
    </cdr:from>
    <cdr:to>
      <cdr:x>0.29179</cdr:x>
      <cdr:y>0.9505</cdr:y>
    </cdr:to>
    <cdr:cxnSp macro="">
      <cdr:nvCxnSpPr>
        <cdr:cNvPr id="5" name="Straight Connector 4">
          <a:extLst xmlns:a="http://schemas.openxmlformats.org/drawingml/2006/main">
            <a:ext uri="{FF2B5EF4-FFF2-40B4-BE49-F238E27FC236}">
              <a16:creationId xmlns:a16="http://schemas.microsoft.com/office/drawing/2014/main" id="{F769F09E-106E-A845-8552-1F11F5FCFFA0}"/>
            </a:ext>
          </a:extLst>
        </cdr:cNvPr>
        <cdr:cNvCxnSpPr/>
      </cdr:nvCxnSpPr>
      <cdr:spPr>
        <a:xfrm xmlns:a="http://schemas.openxmlformats.org/drawingml/2006/main">
          <a:off x="2708926" y="464804"/>
          <a:ext cx="8569" cy="5319385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0.59265</cdr:x>
      <cdr:y>0.07836</cdr:y>
    </cdr:from>
    <cdr:to>
      <cdr:x>0.59266</cdr:x>
      <cdr:y>0.96097</cdr:y>
    </cdr:to>
    <cdr:cxnSp macro="">
      <cdr:nvCxnSpPr>
        <cdr:cNvPr id="3" name="Straight Connector 2">
          <a:extLst xmlns:a="http://schemas.openxmlformats.org/drawingml/2006/main">
            <a:ext uri="{FF2B5EF4-FFF2-40B4-BE49-F238E27FC236}">
              <a16:creationId xmlns:a16="http://schemas.microsoft.com/office/drawing/2014/main" id="{33715185-6A75-6343-9858-848201C976F9}"/>
            </a:ext>
          </a:extLst>
        </cdr:cNvPr>
        <cdr:cNvCxnSpPr/>
      </cdr:nvCxnSpPr>
      <cdr:spPr>
        <a:xfrm xmlns:a="http://schemas.openxmlformats.org/drawingml/2006/main" flipH="1">
          <a:off x="2948679" y="214255"/>
          <a:ext cx="50" cy="2413262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0.28748</cdr:x>
      <cdr:y>0.07536</cdr:y>
    </cdr:from>
    <cdr:to>
      <cdr:x>0.28748</cdr:x>
      <cdr:y>0.95072</cdr:y>
    </cdr:to>
    <cdr:cxnSp macro="">
      <cdr:nvCxnSpPr>
        <cdr:cNvPr id="8" name="Straight Connector 7">
          <a:extLst xmlns:a="http://schemas.openxmlformats.org/drawingml/2006/main">
            <a:ext uri="{FF2B5EF4-FFF2-40B4-BE49-F238E27FC236}">
              <a16:creationId xmlns:a16="http://schemas.microsoft.com/office/drawing/2014/main" id="{C319017F-7B86-F84E-9F47-21F6FE68E8D2}"/>
            </a:ext>
          </a:extLst>
        </cdr:cNvPr>
        <cdr:cNvCxnSpPr/>
      </cdr:nvCxnSpPr>
      <cdr:spPr>
        <a:xfrm xmlns:a="http://schemas.openxmlformats.org/drawingml/2006/main">
          <a:off x="2675901" y="457689"/>
          <a:ext cx="0" cy="5316382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465992</xdr:colOff>
      <xdr:row>1</xdr:row>
      <xdr:rowOff>56728</xdr:rowOff>
    </xdr:from>
    <xdr:ext cx="1828810" cy="381421"/>
    <xdr:pic>
      <xdr:nvPicPr>
        <xdr:cNvPr id="2" name="Picture 1" descr="See the source image">
          <a:extLst>
            <a:ext uri="{FF2B5EF4-FFF2-40B4-BE49-F238E27FC236}">
              <a16:creationId xmlns:a16="http://schemas.microsoft.com/office/drawing/2014/main" id="{CDF23976-FA5F-4122-948F-085930B29B8E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952" t="8594" r="6952" b="9760"/>
        <a:stretch/>
      </xdr:blipFill>
      <xdr:spPr bwMode="auto">
        <a:xfrm>
          <a:off x="3513992" y="239608"/>
          <a:ext cx="1828810" cy="3814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323118</xdr:colOff>
      <xdr:row>56</xdr:row>
      <xdr:rowOff>180554</xdr:rowOff>
    </xdr:from>
    <xdr:ext cx="1467961" cy="284908"/>
    <xdr:pic>
      <xdr:nvPicPr>
        <xdr:cNvPr id="3" name="Picture 2" descr="See the source image">
          <a:extLst>
            <a:ext uri="{FF2B5EF4-FFF2-40B4-BE49-F238E27FC236}">
              <a16:creationId xmlns:a16="http://schemas.microsoft.com/office/drawing/2014/main" id="{42497C75-E58C-46FB-A35D-718D0C09C42A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952" t="8594" r="6952" b="9760"/>
        <a:stretch/>
      </xdr:blipFill>
      <xdr:spPr bwMode="auto">
        <a:xfrm>
          <a:off x="3980718" y="10421834"/>
          <a:ext cx="1467961" cy="2849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Abigail Summerfield" id="{9D535A04-45E5-4E43-9652-F4EDCC51F9E7}" userId="S::abi.summerfield@uwtsd.ac.uk::ca5258b9-f1a4-4ad2-af5d-1c126a171107" providerId="AD"/>
</personList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J15" dT="2022-09-07T12:36:03.67" personId="{9D535A04-45E5-4E43-9652-F4EDCC51F9E7}" id="{EBB6FA6A-D624-4705-9CC7-720EC631EA51}">
    <text>0.785(DH2 –DS2)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N363"/>
  <sheetViews>
    <sheetView tabSelected="1" topLeftCell="D1" zoomScale="96" zoomScaleNormal="100" workbookViewId="0">
      <selection activeCell="H1" sqref="H1:H1048576"/>
    </sheetView>
  </sheetViews>
  <sheetFormatPr defaultColWidth="8.88671875" defaultRowHeight="14.4" x14ac:dyDescent="0.3"/>
  <cols>
    <col min="2" max="2" width="15.44140625" bestFit="1" customWidth="1"/>
    <col min="3" max="3" width="12.44140625" bestFit="1" customWidth="1"/>
    <col min="4" max="4" width="8.44140625" customWidth="1"/>
    <col min="5" max="5" width="12" hidden="1" customWidth="1"/>
    <col min="6" max="6" width="9.109375" hidden="1" customWidth="1"/>
    <col min="7" max="7" width="3.33203125" customWidth="1"/>
    <col min="8" max="8" width="11.44140625" style="12" bestFit="1" customWidth="1"/>
    <col min="9" max="9" width="15" style="12" customWidth="1"/>
    <col min="10" max="10" width="14.88671875" style="12" customWidth="1"/>
    <col min="11" max="11" width="14.109375" style="12" customWidth="1"/>
    <col min="12" max="12" width="12.109375" style="12" bestFit="1" customWidth="1"/>
    <col min="13" max="13" width="15.44140625" style="31" customWidth="1"/>
    <col min="14" max="14" width="12.109375" style="12" bestFit="1" customWidth="1"/>
  </cols>
  <sheetData>
    <row r="1" spans="2:14" x14ac:dyDescent="0.3">
      <c r="C1" s="14" t="s">
        <v>0</v>
      </c>
      <c r="H1" s="13" t="s">
        <v>1</v>
      </c>
      <c r="I1" s="13" t="s">
        <v>2</v>
      </c>
      <c r="J1" s="13" t="s">
        <v>3</v>
      </c>
      <c r="K1" s="13" t="s">
        <v>4</v>
      </c>
      <c r="L1" s="13" t="s">
        <v>5</v>
      </c>
      <c r="M1" s="30"/>
      <c r="N1" s="13"/>
    </row>
    <row r="2" spans="2:14" ht="15" thickBot="1" x14ac:dyDescent="0.35">
      <c r="I2" s="12" t="s">
        <v>6</v>
      </c>
      <c r="J2" s="12" t="s">
        <v>7</v>
      </c>
      <c r="K2" s="12" t="s">
        <v>8</v>
      </c>
    </row>
    <row r="3" spans="2:14" x14ac:dyDescent="0.3">
      <c r="B3" s="1" t="s">
        <v>10</v>
      </c>
      <c r="C3" s="22">
        <v>11.16</v>
      </c>
      <c r="D3" s="6"/>
      <c r="E3" s="16" t="s">
        <v>11</v>
      </c>
      <c r="F3" s="8"/>
      <c r="G3" s="5"/>
      <c r="H3" s="12">
        <v>-180</v>
      </c>
      <c r="I3" s="20">
        <f>($C$5/2)*(1-COS(RADIANS(H3)))+$C$8-SQRT($C$8^2-(($C$8/2)*SIN(RADIANS(H3)))^2)</f>
        <v>83.4</v>
      </c>
      <c r="J3" s="20">
        <f>ABS((41.7*SIN(RADIANS(H3)))+(1738.89*SIN(RADIANS(H3))*COS(RADIANS(H3)))/SQRT(21389.0625-((41.7*SIN(RADIANS(H3)))^2))*(PI()/180))</f>
        <v>5.0834451483175943E-15</v>
      </c>
      <c r="K3" s="20">
        <f>((41.7*COS(RADIANS(H3))+1738.89*COS(2*RADIANS(H3))) / SQRT(4024517.454-(41.7*SIN(RADIANS(H3)))^2)) + (4024517.454*(SIN(RADIANS(H3))^2)*(COS(RADIANS(H3))^2) / ((18769-(40.7*SIN(RADIANS(H3))^2)*SQRT(18769-(41.7*SIN(RADIANS(H3)))^2)))) * (PI()/180)^2</f>
        <v>0.84600622100589329</v>
      </c>
      <c r="L3" s="20"/>
      <c r="N3" s="20"/>
    </row>
    <row r="4" spans="2:14" x14ac:dyDescent="0.3">
      <c r="B4" s="2" t="s">
        <v>12</v>
      </c>
      <c r="C4" s="21">
        <v>87.5</v>
      </c>
      <c r="D4" s="7" t="s">
        <v>6</v>
      </c>
      <c r="E4" s="17">
        <f>C4/1000</f>
        <v>8.7499999999999994E-2</v>
      </c>
      <c r="F4" s="9" t="s">
        <v>13</v>
      </c>
      <c r="G4" s="5"/>
      <c r="H4" s="12">
        <v>-179</v>
      </c>
      <c r="I4" s="20">
        <f t="shared" ref="I4:I67" si="0">($C$5/2)*(1-COS(RADIANS(H4)))+$C$8-SQRT($C$8^2-(($C$8/2)*SIN(RADIANS(H4)))^2)</f>
        <v>83.399217215804441</v>
      </c>
      <c r="J4" s="20">
        <f t="shared" ref="J4:J67" si="1">ABS((41.7*SIN(RADIANS(H4)))+(1738.89*SIN(RADIANS(H4))*COS(RADIANS(H4)))/SQRT(21389.0625-((41.7*SIN(RADIANS(H4)))^2))*(PI()/180))</f>
        <v>0.72414418481834797</v>
      </c>
      <c r="K4" s="20">
        <f t="shared" ref="K4:K67" si="2">((41.7*COS(RADIANS(H4))+1738.89*COS(2*RADIANS(H4))) / SQRT(4024517.454-(41.7*SIN(RADIANS(H4)))^2)) + (4024517.454*(SIN(RADIANS(H4))^2)*(COS(RADIANS(H4))^2) / ((18769-(40.7*SIN(RADIANS(H4))^2)*SQRT(18769-(41.7*SIN(RADIANS(H4)))^2)))) * (PI()/180)^2</f>
        <v>0.84550130633807474</v>
      </c>
      <c r="L4" s="20"/>
      <c r="N4" s="20"/>
    </row>
    <row r="5" spans="2:14" x14ac:dyDescent="0.3">
      <c r="B5" s="2" t="s">
        <v>14</v>
      </c>
      <c r="C5" s="21">
        <v>83.4</v>
      </c>
      <c r="D5" s="7" t="s">
        <v>6</v>
      </c>
      <c r="E5" s="17">
        <f>C5/1000</f>
        <v>8.3400000000000002E-2</v>
      </c>
      <c r="F5" s="3" t="s">
        <v>13</v>
      </c>
      <c r="G5" s="5"/>
      <c r="H5" s="12">
        <v>-178</v>
      </c>
      <c r="I5" s="20">
        <f t="shared" si="0"/>
        <v>83.39686528502034</v>
      </c>
      <c r="J5" s="20">
        <f t="shared" si="1"/>
        <v>1.4480708283380228</v>
      </c>
      <c r="K5" s="20">
        <f t="shared" si="2"/>
        <v>0.84398712887223482</v>
      </c>
      <c r="L5" s="20"/>
      <c r="N5" s="20"/>
    </row>
    <row r="6" spans="2:14" x14ac:dyDescent="0.3">
      <c r="B6" s="2" t="s">
        <v>15</v>
      </c>
      <c r="C6" s="21">
        <v>39.270000000000003</v>
      </c>
      <c r="D6" s="7" t="s">
        <v>16</v>
      </c>
      <c r="E6" s="18">
        <f>C6/1000000</f>
        <v>3.9270000000000002E-5</v>
      </c>
      <c r="F6" s="15" t="s">
        <v>17</v>
      </c>
      <c r="G6" s="5"/>
      <c r="H6" s="12">
        <v>-177</v>
      </c>
      <c r="I6" s="20">
        <f t="shared" si="0"/>
        <v>83.392933474438053</v>
      </c>
      <c r="J6" s="20">
        <f t="shared" si="1"/>
        <v>2.1715624529495838</v>
      </c>
      <c r="K6" s="20">
        <f t="shared" si="2"/>
        <v>0.84146538763346379</v>
      </c>
      <c r="L6" s="20"/>
      <c r="N6" s="20"/>
    </row>
    <row r="7" spans="2:14" x14ac:dyDescent="0.3">
      <c r="B7" s="2" t="s">
        <v>18</v>
      </c>
      <c r="C7" s="21">
        <v>4</v>
      </c>
      <c r="D7" s="7"/>
      <c r="E7" s="18"/>
      <c r="F7" s="15"/>
      <c r="G7" s="5"/>
      <c r="H7" s="12">
        <v>-176</v>
      </c>
      <c r="I7" s="20">
        <f t="shared" si="0"/>
        <v>83.38740389999387</v>
      </c>
      <c r="J7" s="20">
        <f t="shared" si="1"/>
        <v>2.8944017084014324</v>
      </c>
      <c r="K7" s="20">
        <f t="shared" si="2"/>
        <v>0.83793891237224394</v>
      </c>
      <c r="L7" s="20"/>
      <c r="N7" s="20"/>
    </row>
    <row r="8" spans="2:14" x14ac:dyDescent="0.3">
      <c r="B8" s="2" t="s">
        <v>19</v>
      </c>
      <c r="C8" s="23">
        <v>146.25</v>
      </c>
      <c r="D8" s="7" t="s">
        <v>6</v>
      </c>
      <c r="E8" s="18">
        <f>C8/1000</f>
        <v>0.14624999999999999</v>
      </c>
      <c r="F8" s="15" t="s">
        <v>13</v>
      </c>
      <c r="G8" s="5"/>
      <c r="H8" s="12">
        <v>-175</v>
      </c>
      <c r="I8" s="20">
        <f t="shared" si="0"/>
        <v>83.380251533728284</v>
      </c>
      <c r="J8" s="20">
        <f t="shared" si="1"/>
        <v>3.6163714354266205</v>
      </c>
      <c r="K8" s="20">
        <f t="shared" si="2"/>
        <v>0.83341166063160843</v>
      </c>
      <c r="L8" s="20"/>
      <c r="N8" s="20"/>
    </row>
    <row r="9" spans="2:14" ht="15" thickBot="1" x14ac:dyDescent="0.35">
      <c r="B9" s="25" t="s">
        <v>20</v>
      </c>
      <c r="C9" s="29">
        <f>(((PI()*(0.5*E4)^2)*E5))*1000000*C7</f>
        <v>2006.0050840875074</v>
      </c>
      <c r="D9" s="26" t="s">
        <v>16</v>
      </c>
      <c r="E9" s="19">
        <f>C9/1000000</f>
        <v>2.0060050840875073E-3</v>
      </c>
      <c r="F9" s="10" t="s">
        <v>17</v>
      </c>
      <c r="G9" s="5"/>
      <c r="H9" s="12">
        <v>-174</v>
      </c>
      <c r="I9" s="20">
        <f t="shared" si="0"/>
        <v>83.371444213591218</v>
      </c>
      <c r="J9" s="20">
        <f t="shared" si="1"/>
        <v>4.337254729307686</v>
      </c>
      <c r="K9" s="20">
        <f t="shared" si="2"/>
        <v>0.8278887136494576</v>
      </c>
      <c r="L9" s="20"/>
      <c r="N9" s="20"/>
    </row>
    <row r="10" spans="2:14" x14ac:dyDescent="0.3">
      <c r="B10" s="27" t="s">
        <v>21</v>
      </c>
      <c r="C10" s="28" cm="1">
        <f t="array" ref="C10">AVERAGE(ABS(L3:L182))</f>
        <v>0</v>
      </c>
      <c r="D10" s="8" t="s">
        <v>9</v>
      </c>
      <c r="E10" s="24"/>
      <c r="F10" s="11"/>
      <c r="G10" s="5"/>
      <c r="H10" s="12">
        <v>-173</v>
      </c>
      <c r="I10" s="20">
        <f t="shared" si="0"/>
        <v>83.360942656154037</v>
      </c>
      <c r="J10" s="20">
        <f t="shared" si="1"/>
        <v>5.0568350033582767</v>
      </c>
      <c r="K10" s="20">
        <f t="shared" si="2"/>
        <v>0.82137627110428169</v>
      </c>
      <c r="L10" s="20"/>
      <c r="N10" s="20"/>
    </row>
    <row r="11" spans="2:14" ht="15" thickBot="1" x14ac:dyDescent="0.35">
      <c r="B11" s="4" t="s">
        <v>22</v>
      </c>
      <c r="C11" s="40">
        <v>4000</v>
      </c>
      <c r="D11" s="10"/>
      <c r="E11" s="39"/>
      <c r="F11" s="32"/>
      <c r="G11" s="5"/>
      <c r="H11" s="12">
        <v>-172</v>
      </c>
      <c r="I11" s="20">
        <f t="shared" si="0"/>
        <v>83.348700472309815</v>
      </c>
      <c r="J11" s="20">
        <f t="shared" si="1"/>
        <v>5.7748960523015427</v>
      </c>
      <c r="K11" s="20">
        <f t="shared" si="2"/>
        <v>0.81388164471481239</v>
      </c>
      <c r="L11" s="20"/>
      <c r="N11" s="20"/>
    </row>
    <row r="12" spans="2:14" x14ac:dyDescent="0.3">
      <c r="B12" s="33"/>
      <c r="C12" s="33"/>
      <c r="D12" s="33"/>
      <c r="H12" s="12">
        <v>-171</v>
      </c>
      <c r="I12" s="20">
        <f t="shared" si="0"/>
        <v>83.334664186059541</v>
      </c>
      <c r="J12" s="20">
        <f t="shared" si="1"/>
        <v>6.4912221155243968</v>
      </c>
      <c r="K12" s="20">
        <f t="shared" si="2"/>
        <v>0.8054132507063545</v>
      </c>
      <c r="L12" s="20"/>
      <c r="N12" s="20"/>
    </row>
    <row r="13" spans="2:14" x14ac:dyDescent="0.3">
      <c r="B13" s="33"/>
      <c r="C13" s="33"/>
      <c r="D13" s="33"/>
      <c r="H13" s="12">
        <v>-170</v>
      </c>
      <c r="I13" s="20">
        <f t="shared" si="0"/>
        <v>83.318773256499867</v>
      </c>
      <c r="J13" s="20">
        <f t="shared" si="1"/>
        <v>7.2055979401874586</v>
      </c>
      <c r="K13" s="20">
        <f t="shared" si="2"/>
        <v>0.79598060115870561</v>
      </c>
      <c r="L13" s="20"/>
      <c r="N13" s="20"/>
    </row>
    <row r="14" spans="2:14" x14ac:dyDescent="0.3">
      <c r="B14" s="33"/>
      <c r="C14" s="33"/>
      <c r="D14" s="33"/>
      <c r="H14" s="12">
        <v>-169</v>
      </c>
      <c r="I14" s="20">
        <f t="shared" si="0"/>
        <v>83.300960103147332</v>
      </c>
      <c r="J14" s="20">
        <f t="shared" si="1"/>
        <v>7.9178088441706693</v>
      </c>
      <c r="K14" s="20">
        <f t="shared" si="2"/>
        <v>0.7855942942526416</v>
      </c>
      <c r="L14" s="20"/>
      <c r="N14" s="20"/>
    </row>
    <row r="15" spans="2:14" x14ac:dyDescent="0.3">
      <c r="B15" s="33"/>
      <c r="C15" s="33"/>
      <c r="D15" s="33"/>
      <c r="H15" s="12">
        <v>-168</v>
      </c>
      <c r="I15" s="20">
        <f t="shared" si="0"/>
        <v>83.281150134751073</v>
      </c>
      <c r="J15" s="20">
        <f t="shared" si="1"/>
        <v>8.6276407788340954</v>
      </c>
      <c r="K15" s="20">
        <f t="shared" si="2"/>
        <v>0.77426600343393337</v>
      </c>
      <c r="L15" s="20"/>
      <c r="N15" s="20"/>
    </row>
    <row r="16" spans="2:14" x14ac:dyDescent="0.3">
      <c r="B16" s="33"/>
      <c r="C16" s="33"/>
      <c r="D16" s="33"/>
      <c r="H16" s="12">
        <v>-167</v>
      </c>
      <c r="I16" s="20">
        <f t="shared" si="0"/>
        <v>83.259261781765503</v>
      </c>
      <c r="J16" s="20">
        <f t="shared" si="1"/>
        <v>9.3348803915746252</v>
      </c>
      <c r="K16" s="20">
        <f t="shared" si="2"/>
        <v>0.76200846551572021</v>
      </c>
      <c r="L16" s="20"/>
      <c r="N16" s="20"/>
    </row>
    <row r="17" spans="2:14" x14ac:dyDescent="0.3">
      <c r="B17" s="33"/>
      <c r="C17" s="33"/>
      <c r="D17" s="33"/>
      <c r="H17" s="12">
        <v>-166</v>
      </c>
      <c r="I17" s="20">
        <f t="shared" si="0"/>
        <v>83.235206532671953</v>
      </c>
      <c r="J17" s="20">
        <f t="shared" si="1"/>
        <v>10.039315088158363</v>
      </c>
      <c r="K17" s="20">
        <f t="shared" si="2"/>
        <v>0.74883546774182796</v>
      </c>
      <c r="L17" s="20"/>
      <c r="N17" s="20"/>
    </row>
    <row r="18" spans="2:14" x14ac:dyDescent="0.3">
      <c r="B18" s="33"/>
      <c r="C18" s="33"/>
      <c r="D18" s="33"/>
      <c r="H18" s="12">
        <v>-165</v>
      </c>
      <c r="I18" s="20">
        <f t="shared" si="0"/>
        <v>83.208888974358132</v>
      </c>
      <c r="J18" s="20">
        <f t="shared" si="1"/>
        <v>10.740733094809839</v>
      </c>
      <c r="K18" s="20">
        <f t="shared" si="2"/>
        <v>0.73476183383522431</v>
      </c>
      <c r="L18" s="20"/>
      <c r="N18" s="20"/>
    </row>
    <row r="19" spans="2:14" x14ac:dyDescent="0.3">
      <c r="B19" s="33"/>
      <c r="C19" s="36"/>
      <c r="D19" s="33"/>
      <c r="H19" s="12">
        <v>-164</v>
      </c>
      <c r="I19" s="20">
        <f t="shared" si="0"/>
        <v>83.180206836781991</v>
      </c>
      <c r="J19" s="20">
        <f t="shared" si="1"/>
        <v>11.438923520038337</v>
      </c>
      <c r="K19" s="20">
        <f t="shared" si="2"/>
        <v>0.71980340905728035</v>
      </c>
      <c r="L19" s="20"/>
      <c r="N19" s="20"/>
    </row>
    <row r="20" spans="2:14" x14ac:dyDescent="0.3">
      <c r="B20" s="33"/>
      <c r="C20" s="33"/>
      <c r="D20" s="33"/>
      <c r="H20" s="12">
        <v>-163</v>
      </c>
      <c r="I20" s="20">
        <f t="shared" si="0"/>
        <v>83.149051042165979</v>
      </c>
      <c r="J20" s="20">
        <f t="shared" si="1"/>
        <v>12.133676416182961</v>
      </c>
      <c r="K20" s="20">
        <f t="shared" si="2"/>
        <v>0.70397704430480379</v>
      </c>
      <c r="L20" s="20"/>
      <c r="N20" s="20"/>
    </row>
    <row r="21" spans="2:14" x14ac:dyDescent="0.3">
      <c r="B21" s="33"/>
      <c r="C21" s="36"/>
      <c r="D21" s="33"/>
      <c r="H21" s="12">
        <v>-162</v>
      </c>
      <c r="I21" s="20">
        <f t="shared" si="0"/>
        <v>83.11530575898675</v>
      </c>
      <c r="J21" s="20">
        <f t="shared" si="1"/>
        <v>12.824782840657392</v>
      </c>
      <c r="K21" s="20">
        <f t="shared" si="2"/>
        <v>0.68730057927294597</v>
      </c>
      <c r="L21" s="20"/>
      <c r="N21" s="20"/>
    </row>
    <row r="22" spans="2:14" x14ac:dyDescent="0.3">
      <c r="B22" s="33"/>
      <c r="C22" s="33"/>
      <c r="D22" s="33"/>
      <c r="H22" s="12">
        <v>-161</v>
      </c>
      <c r="I22" s="20">
        <f t="shared" si="0"/>
        <v>83.078848461043805</v>
      </c>
      <c r="J22" s="20">
        <f t="shared" si="1"/>
        <v>13.512034916876194</v>
      </c>
      <c r="K22" s="20">
        <f t="shared" si="2"/>
        <v>0.66979282471302282</v>
      </c>
      <c r="L22" s="20"/>
      <c r="N22" s="20"/>
    </row>
    <row r="23" spans="2:14" x14ac:dyDescent="0.3">
      <c r="B23" s="33"/>
      <c r="C23" s="36"/>
      <c r="D23" s="33"/>
      <c r="H23" s="12">
        <v>-160</v>
      </c>
      <c r="I23" s="20">
        <f t="shared" si="0"/>
        <v>83.039549991910008</v>
      </c>
      <c r="J23" s="20">
        <f t="shared" si="1"/>
        <v>14.195225894844842</v>
      </c>
      <c r="K23" s="20">
        <f t="shared" si="2"/>
        <v>0.65147354381502276</v>
      </c>
      <c r="L23" s="20"/>
      <c r="N23" s="20"/>
    </row>
    <row r="24" spans="2:14" x14ac:dyDescent="0.3">
      <c r="B24" s="33"/>
      <c r="C24" s="36"/>
      <c r="D24" s="33"/>
      <c r="H24" s="12">
        <v>-159</v>
      </c>
      <c r="I24" s="20">
        <f t="shared" si="0"/>
        <v>82.997274635085546</v>
      </c>
      <c r="J24" s="20">
        <f t="shared" si="1"/>
        <v>14.874150211395406</v>
      </c>
      <c r="K24" s="20">
        <f t="shared" si="2"/>
        <v>0.63236343274511175</v>
      </c>
      <c r="L24" s="20"/>
      <c r="N24" s="20"/>
    </row>
    <row r="25" spans="2:14" x14ac:dyDescent="0.3">
      <c r="B25" s="33"/>
      <c r="C25" s="37"/>
      <c r="D25" s="33"/>
      <c r="H25" s="12">
        <v>-158</v>
      </c>
      <c r="I25" s="20">
        <f t="shared" si="0"/>
        <v>82.951880190195624</v>
      </c>
      <c r="J25" s="20">
        <f t="shared" si="1"/>
        <v>15.548603550051093</v>
      </c>
      <c r="K25" s="20">
        <f t="shared" si="2"/>
        <v>0.6124841003687197</v>
      </c>
      <c r="L25" s="20"/>
      <c r="N25" s="20"/>
    </row>
    <row r="26" spans="2:14" x14ac:dyDescent="0.3">
      <c r="B26" s="33"/>
      <c r="C26" s="33"/>
      <c r="D26" s="33"/>
      <c r="H26" s="12">
        <v>-157</v>
      </c>
      <c r="I26" s="20">
        <f t="shared" si="0"/>
        <v>82.903218055590997</v>
      </c>
      <c r="J26" s="20">
        <f t="shared" si="1"/>
        <v>16.218382900502217</v>
      </c>
      <c r="K26" s="20">
        <f t="shared" si="2"/>
        <v>0.59185804718987201</v>
      </c>
      <c r="L26" s="20"/>
      <c r="N26" s="20"/>
    </row>
    <row r="27" spans="2:14" x14ac:dyDescent="0.3">
      <c r="B27" s="33"/>
      <c r="C27" s="33"/>
      <c r="D27" s="33"/>
      <c r="H27" s="12">
        <v>-156</v>
      </c>
      <c r="I27" s="20">
        <f t="shared" si="0"/>
        <v>82.851133317727658</v>
      </c>
      <c r="J27" s="20">
        <f t="shared" si="1"/>
        <v>16.883286617677594</v>
      </c>
      <c r="K27" s="20">
        <f t="shared" si="2"/>
        <v>0.57050864353720976</v>
      </c>
      <c r="L27" s="20"/>
      <c r="N27" s="20"/>
    </row>
    <row r="28" spans="2:14" x14ac:dyDescent="0.3">
      <c r="B28" s="33"/>
      <c r="C28" s="33"/>
      <c r="D28" s="33"/>
      <c r="H28" s="12">
        <v>-155</v>
      </c>
      <c r="I28" s="20">
        <f t="shared" si="0"/>
        <v>82.795464847721917</v>
      </c>
      <c r="J28" s="20">
        <f t="shared" si="1"/>
        <v>17.543114480394664</v>
      </c>
      <c r="K28" s="20">
        <f t="shared" si="2"/>
        <v>0.548460107026708</v>
      </c>
      <c r="L28" s="20"/>
      <c r="N28" s="20"/>
    </row>
    <row r="29" spans="2:14" x14ac:dyDescent="0.3">
      <c r="B29" s="33"/>
      <c r="C29" s="38"/>
      <c r="D29" s="33"/>
      <c r="H29" s="12">
        <v>-154</v>
      </c>
      <c r="I29" s="20">
        <f t="shared" si="0"/>
        <v>82.736045405491637</v>
      </c>
      <c r="J29" s="20">
        <f t="shared" si="1"/>
        <v>18.197667749573213</v>
      </c>
      <c r="K29" s="20">
        <f t="shared" si="2"/>
        <v>0.52573747933035297</v>
      </c>
      <c r="L29" s="20"/>
      <c r="N29" s="20"/>
    </row>
    <row r="30" spans="2:14" x14ac:dyDescent="0.3">
      <c r="B30" s="33"/>
      <c r="C30" s="38"/>
      <c r="D30" s="33"/>
      <c r="H30" s="12">
        <v>-153</v>
      </c>
      <c r="I30" s="20">
        <f t="shared" si="0"/>
        <v>82.672701751913195</v>
      </c>
      <c r="J30" s="20">
        <f t="shared" si="1"/>
        <v>18.84674922599693</v>
      </c>
      <c r="K30" s="20">
        <f t="shared" si="2"/>
        <v>0.5023666022790555</v>
      </c>
      <c r="L30" s="20"/>
      <c r="N30" s="20"/>
    </row>
    <row r="31" spans="2:14" x14ac:dyDescent="0.3">
      <c r="B31" s="33"/>
      <c r="C31" s="38"/>
      <c r="D31" s="33"/>
      <c r="H31" s="12">
        <v>-152</v>
      </c>
      <c r="I31" s="20">
        <f t="shared" si="0"/>
        <v>82.605254769438659</v>
      </c>
      <c r="J31" s="20">
        <f t="shared" si="1"/>
        <v>19.490163307608213</v>
      </c>
      <c r="K31" s="20">
        <f t="shared" si="2"/>
        <v>0.47837409332677727</v>
      </c>
      <c r="L31" s="20"/>
      <c r="N31" s="20"/>
    </row>
    <row r="32" spans="2:14" x14ac:dyDescent="0.3">
      <c r="D32" s="34"/>
      <c r="H32" s="12">
        <v>-151</v>
      </c>
      <c r="I32" s="20">
        <f t="shared" si="0"/>
        <v>82.533519591632739</v>
      </c>
      <c r="J32" s="20">
        <f t="shared" si="1"/>
        <v>20.127716046321929</v>
      </c>
      <c r="K32" s="20">
        <f t="shared" si="2"/>
        <v>0.45378732040127007</v>
      </c>
      <c r="L32" s="20"/>
      <c r="N32" s="20"/>
    </row>
    <row r="33" spans="2:14" x14ac:dyDescent="0.3">
      <c r="B33" s="33"/>
      <c r="C33" s="33"/>
      <c r="D33" s="33"/>
      <c r="H33" s="12">
        <v>-150</v>
      </c>
      <c r="I33" s="20">
        <f t="shared" si="0"/>
        <v>82.45730574210242</v>
      </c>
      <c r="J33" s="20">
        <f t="shared" si="1"/>
        <v>20.759215204343885</v>
      </c>
      <c r="K33" s="20">
        <f t="shared" si="2"/>
        <v>0.42863437616499062</v>
      </c>
      <c r="L33" s="20"/>
      <c r="N33" s="20"/>
    </row>
    <row r="34" spans="2:14" x14ac:dyDescent="0.3">
      <c r="B34" s="33"/>
      <c r="C34" s="35"/>
      <c r="D34" s="33"/>
      <c r="H34" s="12">
        <v>-149</v>
      </c>
      <c r="I34" s="20">
        <f t="shared" si="0"/>
        <v>82.376417283305386</v>
      </c>
      <c r="J34" s="20">
        <f t="shared" si="1"/>
        <v>21.384470309981044</v>
      </c>
      <c r="K34" s="20">
        <f t="shared" si="2"/>
        <v>0.40294405170756759</v>
      </c>
      <c r="L34" s="20"/>
      <c r="N34" s="20"/>
    </row>
    <row r="35" spans="2:14" x14ac:dyDescent="0.3">
      <c r="B35" s="33"/>
      <c r="C35" s="33"/>
      <c r="D35" s="33"/>
      <c r="H35" s="12">
        <v>-148</v>
      </c>
      <c r="I35" s="20">
        <f t="shared" si="0"/>
        <v>82.290652975733167</v>
      </c>
      <c r="J35" s="20">
        <f t="shared" si="1"/>
        <v>22.003292712930005</v>
      </c>
      <c r="K35" s="20">
        <f t="shared" si="2"/>
        <v>0.37674580968881777</v>
      </c>
      <c r="L35" s="20"/>
      <c r="N35" s="20"/>
    </row>
    <row r="36" spans="2:14" x14ac:dyDescent="0.3">
      <c r="H36" s="12">
        <v>-147</v>
      </c>
      <c r="I36" s="20">
        <f t="shared" si="0"/>
        <v>82.199806447974822</v>
      </c>
      <c r="J36" s="20">
        <f t="shared" si="1"/>
        <v>22.615495639031828</v>
      </c>
      <c r="K36" s="20">
        <f t="shared" si="2"/>
        <v>0.35006975694855946</v>
      </c>
      <c r="L36" s="20"/>
      <c r="N36" s="20"/>
    </row>
    <row r="37" spans="2:14" x14ac:dyDescent="0.3">
      <c r="H37" s="12">
        <v>-146</v>
      </c>
      <c r="I37" s="20">
        <f t="shared" si="0"/>
        <v>82.103666378173585</v>
      </c>
      <c r="J37" s="20">
        <f t="shared" si="1"/>
        <v>23.220894244480689</v>
      </c>
      <c r="K37" s="20">
        <f t="shared" si="2"/>
        <v>0.32294661659655954</v>
      </c>
      <c r="L37" s="20"/>
      <c r="N37" s="20"/>
    </row>
    <row r="38" spans="2:14" x14ac:dyDescent="0.3">
      <c r="H38" s="12">
        <v>-145</v>
      </c>
      <c r="I38" s="20">
        <f t="shared" si="0"/>
        <v>82.002016687393706</v>
      </c>
      <c r="J38" s="20">
        <f t="shared" si="1"/>
        <v>23.81930566947538</v>
      </c>
      <c r="K38" s="20">
        <f t="shared" si="2"/>
        <v>0.29540769959270474</v>
      </c>
      <c r="L38" s="20"/>
      <c r="N38" s="20"/>
    </row>
    <row r="39" spans="2:14" x14ac:dyDescent="0.3">
      <c r="H39" s="12">
        <v>-144</v>
      </c>
      <c r="I39" s="20">
        <f t="shared" si="0"/>
        <v>81.894636745416648</v>
      </c>
      <c r="J39" s="20">
        <f t="shared" si="1"/>
        <v>24.410549091302304</v>
      </c>
      <c r="K39" s="20">
        <f t="shared" si="2"/>
        <v>0.26748487582410141</v>
      </c>
      <c r="L39" s="20"/>
      <c r="N39" s="20"/>
    </row>
    <row r="40" spans="2:14" x14ac:dyDescent="0.3">
      <c r="H40" s="12">
        <v>-143</v>
      </c>
      <c r="I40" s="20">
        <f t="shared" si="0"/>
        <v>81.781301589485395</v>
      </c>
      <c r="J40" s="20">
        <f t="shared" si="1"/>
        <v>24.994445776839509</v>
      </c>
      <c r="K40" s="20">
        <f t="shared" si="2"/>
        <v>0.23921054468216701</v>
      </c>
      <c r="L40" s="20"/>
      <c r="N40" s="20"/>
    </row>
    <row r="41" spans="2:14" x14ac:dyDescent="0.3">
      <c r="H41" s="12">
        <v>-142</v>
      </c>
      <c r="I41" s="20">
        <f t="shared" si="0"/>
        <v>81.66178215651189</v>
      </c>
      <c r="J41" s="20">
        <f t="shared" si="1"/>
        <v>25.570819134472089</v>
      </c>
      <c r="K41" s="20">
        <f t="shared" si="2"/>
        <v>0.2106176051389953</v>
      </c>
      <c r="L41" s="20"/>
      <c r="N41" s="20"/>
    </row>
    <row r="42" spans="2:14" x14ac:dyDescent="0.3">
      <c r="H42" s="12">
        <v>-141</v>
      </c>
      <c r="I42" s="20">
        <f t="shared" si="0"/>
        <v>81.535845529253692</v>
      </c>
      <c r="J42" s="20">
        <f t="shared" si="1"/>
        <v>26.139494765408784</v>
      </c>
      <c r="K42" s="20">
        <f t="shared" si="2"/>
        <v>0.1817394253183951</v>
      </c>
      <c r="L42" s="20"/>
      <c r="N42" s="20"/>
    </row>
    <row r="43" spans="2:14" x14ac:dyDescent="0.3">
      <c r="H43" s="12">
        <v>-140</v>
      </c>
      <c r="I43" s="20">
        <f t="shared" si="0"/>
        <v>81.403255196957332</v>
      </c>
      <c r="J43" s="20">
        <f t="shared" si="1"/>
        <v>26.700300514391436</v>
      </c>
      <c r="K43" s="20">
        <f t="shared" si="2"/>
        <v>0.15260981155297665</v>
      </c>
      <c r="L43" s="20"/>
      <c r="N43" s="20"/>
    </row>
    <row r="44" spans="2:14" x14ac:dyDescent="0.3">
      <c r="H44" s="12">
        <v>-139</v>
      </c>
      <c r="I44" s="20">
        <f t="shared" si="0"/>
        <v>81.263771330947293</v>
      </c>
      <c r="J44" s="20">
        <f t="shared" si="1"/>
        <v>27.253066519787968</v>
      </c>
      <c r="K44" s="20">
        <f t="shared" si="2"/>
        <v>0.12326297691468566</v>
      </c>
      <c r="L44" s="20"/>
      <c r="N44" s="20"/>
    </row>
    <row r="45" spans="2:14" x14ac:dyDescent="0.3">
      <c r="H45" s="12">
        <v>-138</v>
      </c>
      <c r="I45" s="20">
        <f t="shared" si="0"/>
        <v>81.117151075622132</v>
      </c>
      <c r="J45" s="20">
        <f t="shared" si="1"/>
        <v>27.797625263061413</v>
      </c>
      <c r="K45" s="20">
        <f t="shared" si="2"/>
        <v>9.3733509202145557E-2</v>
      </c>
      <c r="L45" s="20"/>
      <c r="N45" s="20"/>
    </row>
    <row r="46" spans="2:14" x14ac:dyDescent="0.3">
      <c r="H46" s="12">
        <v>-137</v>
      </c>
      <c r="I46" s="20">
        <f t="shared" si="0"/>
        <v>80.963148855292644</v>
      </c>
      <c r="J46" s="20">
        <f t="shared" si="1"/>
        <v>28.333811617606599</v>
      </c>
      <c r="K46" s="20">
        <f t="shared" si="2"/>
        <v>6.4056338364307935E-2</v>
      </c>
      <c r="L46" s="20"/>
      <c r="N46" s="20"/>
    </row>
    <row r="47" spans="2:14" x14ac:dyDescent="0.3">
      <c r="H47" s="12">
        <v>-136</v>
      </c>
      <c r="I47" s="20">
        <f t="shared" si="0"/>
        <v>80.801516697267601</v>
      </c>
      <c r="J47" s="20">
        <f t="shared" si="1"/>
        <v>28.8614628969477</v>
      </c>
      <c r="K47" s="20">
        <f t="shared" si="2"/>
        <v>3.4266703336115076E-2</v>
      </c>
      <c r="L47" s="20"/>
      <c r="N47" s="20"/>
    </row>
    <row r="48" spans="2:14" x14ac:dyDescent="0.3">
      <c r="H48" s="12">
        <v>-135</v>
      </c>
      <c r="I48" s="20">
        <f t="shared" si="0"/>
        <v>80.632004571556791</v>
      </c>
      <c r="J48" s="20">
        <f t="shared" si="1"/>
        <v>29.380418902289382</v>
      </c>
      <c r="K48" s="20">
        <f t="shared" si="2"/>
        <v>4.4001182583977057E-3</v>
      </c>
      <c r="L48" s="20"/>
      <c r="N48" s="20"/>
    </row>
    <row r="49" spans="8:14" x14ac:dyDescent="0.3">
      <c r="H49" s="12">
        <v>-134</v>
      </c>
      <c r="I49" s="20">
        <f t="shared" si="0"/>
        <v>80.454360747519985</v>
      </c>
      <c r="J49" s="20">
        <f t="shared" si="1"/>
        <v>29.890521969414966</v>
      </c>
      <c r="K49" s="20">
        <f t="shared" si="2"/>
        <v>-2.5507661949005389E-2</v>
      </c>
      <c r="L49" s="20"/>
      <c r="N49" s="20"/>
    </row>
    <row r="50" spans="8:14" x14ac:dyDescent="0.3">
      <c r="H50" s="12">
        <v>-133</v>
      </c>
      <c r="I50" s="20">
        <f t="shared" si="0"/>
        <v>80.268332167741221</v>
      </c>
      <c r="J50" s="20">
        <f t="shared" si="1"/>
        <v>30.391617014925657</v>
      </c>
      <c r="K50" s="20">
        <f t="shared" si="2"/>
        <v>-5.5420676694737568E-2</v>
      </c>
      <c r="L50" s="20"/>
      <c r="N50" s="20"/>
    </row>
    <row r="51" spans="8:14" x14ac:dyDescent="0.3">
      <c r="H51" s="12">
        <v>-132</v>
      </c>
      <c r="I51" s="20">
        <f t="shared" si="0"/>
        <v>80.073664839356269</v>
      </c>
      <c r="J51" s="20">
        <f t="shared" si="1"/>
        <v>30.883551581814427</v>
      </c>
      <c r="K51" s="20">
        <f t="shared" si="2"/>
        <v>-8.5302795540164039E-2</v>
      </c>
      <c r="L51" s="20"/>
      <c r="N51" s="20"/>
    </row>
    <row r="52" spans="8:14" x14ac:dyDescent="0.3">
      <c r="H52" s="12">
        <v>-131</v>
      </c>
      <c r="I52" s="20">
        <f t="shared" si="0"/>
        <v>79.870104242997343</v>
      </c>
      <c r="J52" s="20">
        <f t="shared" si="1"/>
        <v>31.366175884369333</v>
      </c>
      <c r="K52" s="20">
        <f t="shared" si="2"/>
        <v>-0.11511775477830398</v>
      </c>
      <c r="L52" s="20"/>
      <c r="N52" s="20"/>
    </row>
    <row r="53" spans="8:14" x14ac:dyDescent="0.3">
      <c r="H53" s="12">
        <v>-130</v>
      </c>
      <c r="I53" s="20">
        <f t="shared" si="0"/>
        <v>79.657395759454147</v>
      </c>
      <c r="J53" s="20">
        <f t="shared" si="1"/>
        <v>31.839342852400502</v>
      </c>
      <c r="K53" s="20">
        <f t="shared" si="2"/>
        <v>-0.14482919480644424</v>
      </c>
      <c r="L53" s="20"/>
      <c r="N53" s="20"/>
    </row>
    <row r="54" spans="8:14" x14ac:dyDescent="0.3">
      <c r="H54" s="12">
        <v>-129</v>
      </c>
      <c r="I54" s="20">
        <f t="shared" si="0"/>
        <v>79.435285114073906</v>
      </c>
      <c r="J54" s="20">
        <f t="shared" si="1"/>
        <v>32.302908174785756</v>
      </c>
      <c r="K54" s="20">
        <f t="shared" si="2"/>
        <v>-0.17440069833180294</v>
      </c>
      <c r="L54" s="20"/>
      <c r="N54" s="20"/>
    </row>
    <row r="55" spans="8:14" x14ac:dyDescent="0.3">
      <c r="H55" s="12">
        <v>-128</v>
      </c>
      <c r="I55" s="20">
        <f t="shared" si="0"/>
        <v>79.203518838841319</v>
      </c>
      <c r="J55" s="20">
        <f t="shared" si="1"/>
        <v>32.756730342329654</v>
      </c>
      <c r="K55" s="20">
        <f t="shared" si="2"/>
        <v>-0.20379582944904306</v>
      </c>
      <c r="L55" s="20"/>
      <c r="N55" s="20"/>
    </row>
    <row r="56" spans="8:14" x14ac:dyDescent="0.3">
      <c r="H56" s="12">
        <v>-127</v>
      </c>
      <c r="I56" s="20">
        <f t="shared" si="0"/>
        <v>78.961844751992601</v>
      </c>
      <c r="J56" s="20">
        <f t="shared" si="1"/>
        <v>33.20067068993113</v>
      </c>
      <c r="K56" s="20">
        <f t="shared" si="2"/>
        <v>-0.2329781736270157</v>
      </c>
      <c r="L56" s="20"/>
      <c r="N56" s="20"/>
    </row>
    <row r="57" spans="8:14" x14ac:dyDescent="0.3">
      <c r="H57" s="12">
        <v>-126</v>
      </c>
      <c r="I57" s="20">
        <f t="shared" si="0"/>
        <v>78.710012454918115</v>
      </c>
      <c r="J57" s="20">
        <f t="shared" si="1"/>
        <v>33.634593438054793</v>
      </c>
      <c r="K57" s="20">
        <f t="shared" si="2"/>
        <v>-0.26191137863957847</v>
      </c>
      <c r="L57" s="20"/>
      <c r="N57" s="20"/>
    </row>
    <row r="58" spans="8:14" x14ac:dyDescent="0.3">
      <c r="H58" s="12">
        <v>-125</v>
      </c>
      <c r="I58" s="20">
        <f t="shared" si="0"/>
        <v>78.447773846009625</v>
      </c>
      <c r="J58" s="20">
        <f t="shared" si="1"/>
        <v>34.058365733500921</v>
      </c>
      <c r="K58" s="20">
        <f t="shared" si="2"/>
        <v>-0.29055919647176137</v>
      </c>
      <c r="L58" s="20"/>
      <c r="N58" s="20"/>
    </row>
    <row r="59" spans="8:14" x14ac:dyDescent="0.3">
      <c r="H59" s="12">
        <v>-124</v>
      </c>
      <c r="I59" s="20">
        <f t="shared" si="0"/>
        <v>78.174883650994929</v>
      </c>
      <c r="J59" s="20">
        <f t="shared" si="1"/>
        <v>34.471857689469658</v>
      </c>
      <c r="K59" s="20">
        <f t="shared" si="2"/>
        <v>-0.31888552622777744</v>
      </c>
      <c r="L59" s="20"/>
      <c r="N59" s="20"/>
    </row>
    <row r="60" spans="8:14" x14ac:dyDescent="0.3">
      <c r="H60" s="12">
        <v>-123</v>
      </c>
      <c r="I60" s="20">
        <f t="shared" si="0"/>
        <v>77.891099969189384</v>
      </c>
      <c r="J60" s="20">
        <f t="shared" si="1"/>
        <v>34.874942424913947</v>
      </c>
      <c r="K60" s="20">
        <f t="shared" si="2"/>
        <v>-0.34685445806135057</v>
      </c>
      <c r="L60" s="20"/>
      <c r="N60" s="20"/>
    </row>
    <row r="61" spans="8:14" x14ac:dyDescent="0.3">
      <c r="H61" s="12">
        <v>-122</v>
      </c>
      <c r="I61" s="20">
        <f t="shared" si="0"/>
        <v>77.596184834970984</v>
      </c>
      <c r="J61" s="20">
        <f t="shared" si="1"/>
        <v>35.267496103176761</v>
      </c>
      <c r="K61" s="20">
        <f t="shared" si="2"/>
        <v>-0.37443031814160027</v>
      </c>
      <c r="L61" s="20"/>
      <c r="N61" s="20"/>
    </row>
    <row r="62" spans="8:14" x14ac:dyDescent="0.3">
      <c r="H62" s="12">
        <v>-121</v>
      </c>
      <c r="I62" s="20">
        <f t="shared" si="0"/>
        <v>77.289904793659559</v>
      </c>
      <c r="J62" s="20">
        <f t="shared" si="1"/>
        <v>35.649397969906929</v>
      </c>
      <c r="K62" s="20">
        <f t="shared" si="2"/>
        <v>-0.40157771465911013</v>
      </c>
      <c r="L62" s="20"/>
      <c r="N62" s="20"/>
    </row>
    <row r="63" spans="8:14" x14ac:dyDescent="0.3">
      <c r="H63" s="12">
        <v>-120</v>
      </c>
      <c r="I63" s="20">
        <f t="shared" si="0"/>
        <v>76.972031490847911</v>
      </c>
      <c r="J63" s="20">
        <f t="shared" si="1"/>
        <v>36.020530390248524</v>
      </c>
      <c r="K63" s="20">
        <f t="shared" si="2"/>
        <v>-0.4282615848669904</v>
      </c>
      <c r="L63" s="20"/>
      <c r="N63" s="20"/>
    </row>
    <row r="64" spans="8:14" x14ac:dyDescent="0.3">
      <c r="H64" s="12">
        <v>-119</v>
      </c>
      <c r="I64" s="20">
        <f t="shared" si="0"/>
        <v>76.642342274098866</v>
      </c>
      <c r="J64" s="20">
        <f t="shared" si="1"/>
        <v>36.380778885298042</v>
      </c>
      <c r="K64" s="20">
        <f t="shared" si="2"/>
        <v>-0.45444724314055157</v>
      </c>
      <c r="L64" s="20"/>
      <c r="N64" s="20"/>
    </row>
    <row r="65" spans="8:14" x14ac:dyDescent="0.3">
      <c r="H65" s="12">
        <v>-118</v>
      </c>
      <c r="I65" s="20">
        <f t="shared" si="0"/>
        <v>76.30062080578324</v>
      </c>
      <c r="J65" s="20">
        <f t="shared" si="1"/>
        <v>36.730032167823261</v>
      </c>
      <c r="K65" s="20">
        <f t="shared" si="2"/>
        <v>-0.48010043002686803</v>
      </c>
      <c r="L65" s="20"/>
      <c r="N65" s="20"/>
    </row>
    <row r="66" spans="8:14" x14ac:dyDescent="0.3">
      <c r="H66" s="12">
        <v>-117</v>
      </c>
      <c r="I66" s="20">
        <f t="shared" si="0"/>
        <v>75.946657685693452</v>
      </c>
      <c r="J66" s="20">
        <f t="shared" si="1"/>
        <v>37.068182177237844</v>
      </c>
      <c r="K66" s="20">
        <f t="shared" si="2"/>
        <v>-0.50518736224191207</v>
      </c>
      <c r="L66" s="20"/>
      <c r="N66" s="20"/>
    </row>
    <row r="67" spans="8:14" x14ac:dyDescent="0.3">
      <c r="H67" s="12">
        <v>-116</v>
      </c>
      <c r="I67" s="20">
        <f t="shared" si="0"/>
        <v>75.580251081928139</v>
      </c>
      <c r="J67" s="20">
        <f t="shared" si="1"/>
        <v>37.395124113824565</v>
      </c>
      <c r="K67" s="20">
        <f t="shared" si="2"/>
        <v>-0.5296747835583373</v>
      </c>
      <c r="L67" s="20"/>
      <c r="N67" s="20"/>
    </row>
    <row r="68" spans="8:14" x14ac:dyDescent="0.3">
      <c r="H68" s="12">
        <v>-115</v>
      </c>
      <c r="I68" s="20">
        <f t="shared" ref="I68:I131" si="3">($C$5/2)*(1-COS(RADIANS(H68)))+$C$8-SQRT($C$8^2-(($C$8/2)*SIN(RADIANS(H68)))^2)</f>
        <v>75.201207368401811</v>
      </c>
      <c r="J68" s="20">
        <f t="shared" ref="J68:J131" si="4">ABS((41.7*SIN(RADIANS(H68)))+(1738.89*SIN(RADIANS(H68))*COS(RADIANS(H68)))/SQRT(21389.0625-((41.7*SIN(RADIANS(H68)))^2))*(PI()/180))</f>
        <v>37.710756472200359</v>
      </c>
      <c r="K68" s="20">
        <f t="shared" ref="K68:K71" si="5">((41.7*COS(RADIANS(H68))+1738.89*COS(2*RADIANS(H68))) / SQRT(4024517.454-(41.7*SIN(RADIANS(H68)))^2)) + (4024517.454*(SIN(RADIANS(H68))^2)*(COS(RADIANS(H68))^2) / ((18769-(40.7*SIN(RADIANS(H68))^2)*SQRT(18769-(41.7*SIN(RADIANS(H68)))^2)))) * (PI()/180)^2</f>
        <v>-0.55353001651139899</v>
      </c>
      <c r="L68" s="20"/>
      <c r="N68" s="20"/>
    </row>
    <row r="69" spans="8:14" x14ac:dyDescent="0.3">
      <c r="H69" s="12">
        <v>-114</v>
      </c>
      <c r="I69" s="20">
        <f t="shared" si="3"/>
        <v>74.809341767197168</v>
      </c>
      <c r="J69" s="20">
        <f t="shared" si="4"/>
        <v>38.014981074015338</v>
      </c>
      <c r="K69" s="20">
        <f t="shared" si="5"/>
        <v>-0.57672101483409643</v>
      </c>
      <c r="L69" s="20"/>
      <c r="N69" s="20"/>
    </row>
    <row r="70" spans="8:14" x14ac:dyDescent="0.3">
      <c r="H70" s="12">
        <v>-113</v>
      </c>
      <c r="I70" s="20">
        <f t="shared" si="3"/>
        <v>74.404478993842616</v>
      </c>
      <c r="J70" s="20">
        <f t="shared" si="4"/>
        <v>38.307703099877884</v>
      </c>
      <c r="K70" s="20">
        <f t="shared" si="5"/>
        <v>-0.59921641651565738</v>
      </c>
      <c r="L70" s="20"/>
      <c r="N70" s="20"/>
    </row>
    <row r="71" spans="8:14" x14ac:dyDescent="0.3">
      <c r="H71" s="12">
        <v>-112</v>
      </c>
      <c r="I71" s="20">
        <f t="shared" si="3"/>
        <v>73.986453903469027</v>
      </c>
      <c r="J71" s="20">
        <f t="shared" si="4"/>
        <v>38.588831120496835</v>
      </c>
      <c r="K71" s="20">
        <f t="shared" si="5"/>
        <v>-0.62098559736002545</v>
      </c>
      <c r="L71" s="20"/>
      <c r="N71" s="20"/>
    </row>
    <row r="72" spans="8:14" x14ac:dyDescent="0.3">
      <c r="H72" s="12">
        <v>-111</v>
      </c>
      <c r="I72" s="20">
        <f t="shared" si="3"/>
        <v>73.555112135677433</v>
      </c>
      <c r="J72" s="20">
        <f t="shared" si="4"/>
        <v>38.858277127031734</v>
      </c>
      <c r="K72" s="20">
        <f t="shared" ref="K72:K131" si="6">((41.7*COS(RADIANS(H72))+1738.89*COS(2*RADIANS(H72))) / SQRT(4024517.454-(41.7*SIN(RADIANS(H72)))^2)) + (4024517.454*(SIN(RADIANS(H72))^2)*(COS(RADIANS(H72))^2) / ((18769-(40.7*SIN(RADIANS(H72))^2)*SQRT(18769-(41.7*SIN(RADIANS(H72)))^2)))) * (PI()/180)^2</f>
        <v>-0.64199872490347054</v>
      </c>
      <c r="L72" s="20"/>
      <c r="N72" s="20"/>
    </row>
    <row r="73" spans="8:14" x14ac:dyDescent="0.3">
      <c r="H73" s="12">
        <v>-110</v>
      </c>
      <c r="I73" s="20">
        <f t="shared" si="3"/>
        <v>73.110310755836423</v>
      </c>
      <c r="J73" s="20">
        <f t="shared" si="4"/>
        <v>39.115956560641145</v>
      </c>
      <c r="K73" s="20">
        <f t="shared" si="6"/>
        <v>-0.66222681253289706</v>
      </c>
      <c r="L73" s="20"/>
      <c r="N73" s="20"/>
    </row>
    <row r="74" spans="8:14" x14ac:dyDescent="0.3">
      <c r="H74" s="12">
        <v>-109</v>
      </c>
      <c r="I74" s="20">
        <f t="shared" si="3"/>
        <v>72.651918890423445</v>
      </c>
      <c r="J74" s="20">
        <f t="shared" si="4"/>
        <v>39.361788341218528</v>
      </c>
      <c r="K74" s="20">
        <f t="shared" si="6"/>
        <v>-0.68164177362931355</v>
      </c>
      <c r="L74" s="20"/>
      <c r="N74" s="20"/>
    </row>
    <row r="75" spans="8:14" x14ac:dyDescent="0.3">
      <c r="H75" s="12">
        <v>-108</v>
      </c>
      <c r="I75" s="20">
        <f t="shared" si="3"/>
        <v>72.179818353934905</v>
      </c>
      <c r="J75" s="20">
        <f t="shared" si="4"/>
        <v>39.595694895304518</v>
      </c>
      <c r="K75" s="20">
        <f t="shared" si="6"/>
        <v>-0.70021647554441457</v>
      </c>
      <c r="L75" s="20"/>
      <c r="N75" s="20"/>
    </row>
    <row r="76" spans="8:14" x14ac:dyDescent="0.3">
      <c r="H76" s="12">
        <v>-107</v>
      </c>
      <c r="I76" s="20">
        <f t="shared" si="3"/>
        <v>71.693904264809845</v>
      </c>
      <c r="J76" s="20">
        <f t="shared" si="4"/>
        <v>39.817602183163778</v>
      </c>
      <c r="K76" s="20">
        <f t="shared" si="6"/>
        <v>-0.71792479320271463</v>
      </c>
      <c r="L76" s="20"/>
      <c r="N76" s="20"/>
    </row>
    <row r="77" spans="8:14" x14ac:dyDescent="0.3">
      <c r="H77" s="12">
        <v>-106</v>
      </c>
      <c r="I77" s="20">
        <f t="shared" si="3"/>
        <v>71.194085647752246</v>
      </c>
      <c r="J77" s="20">
        <f t="shared" si="4"/>
        <v>40.02743972501387</v>
      </c>
      <c r="K77" s="20">
        <f t="shared" si="6"/>
        <v>-0.73474166210741276</v>
      </c>
      <c r="L77" s="20"/>
      <c r="N77" s="20"/>
    </row>
    <row r="78" spans="8:14" x14ac:dyDescent="0.3">
      <c r="H78" s="12">
        <v>-105</v>
      </c>
      <c r="I78" s="20">
        <f t="shared" si="3"/>
        <v>70.680286019789861</v>
      </c>
      <c r="J78" s="20">
        <f t="shared" si="4"/>
        <v>40.225140626393028</v>
      </c>
      <c r="K78" s="20">
        <f t="shared" si="6"/>
        <v>-0.75064313051548337</v>
      </c>
      <c r="L78" s="20"/>
      <c r="N78" s="20"/>
    </row>
    <row r="79" spans="8:14" x14ac:dyDescent="0.3">
      <c r="H79" s="12">
        <v>-104</v>
      </c>
      <c r="I79" s="20">
        <f t="shared" si="3"/>
        <v>70.152443957380157</v>
      </c>
      <c r="J79" s="20">
        <f t="shared" si="4"/>
        <v>40.410641602652959</v>
      </c>
      <c r="K79" s="20">
        <f t="shared" si="6"/>
        <v>-0.76560641053670464</v>
      </c>
      <c r="L79" s="20"/>
      <c r="N79" s="20"/>
    </row>
    <row r="80" spans="8:14" x14ac:dyDescent="0.3">
      <c r="H80" s="12">
        <v>-103</v>
      </c>
      <c r="I80" s="20">
        <f t="shared" si="3"/>
        <v>69.610513641867684</v>
      </c>
      <c r="J80" s="20">
        <f t="shared" si="4"/>
        <v>40.583883002562125</v>
      </c>
      <c r="K80" s="20">
        <f t="shared" si="6"/>
        <v>-0.77960992790270334</v>
      </c>
      <c r="L80" s="20"/>
      <c r="N80" s="20"/>
    </row>
    <row r="81" spans="8:14" x14ac:dyDescent="0.3">
      <c r="H81" s="12">
        <v>-102</v>
      </c>
      <c r="I81" s="20">
        <f t="shared" si="3"/>
        <v>69.054465380608235</v>
      </c>
      <c r="J81" s="20">
        <f t="shared" si="4"/>
        <v>40.744808831004406</v>
      </c>
      <c r="K81" s="20">
        <f t="shared" si="6"/>
        <v>-0.79263337014589874</v>
      </c>
      <c r="L81" s="20"/>
      <c r="N81" s="20"/>
    </row>
    <row r="82" spans="8:14" x14ac:dyDescent="0.3">
      <c r="H82" s="12">
        <v>-101</v>
      </c>
      <c r="I82" s="20">
        <f t="shared" si="3"/>
        <v>68.484286101110357</v>
      </c>
      <c r="J82" s="20">
        <f t="shared" si="4"/>
        <v>40.893366770757417</v>
      </c>
      <c r="K82" s="20">
        <f t="shared" si="6"/>
        <v>-0.8046577329247091</v>
      </c>
      <c r="L82" s="20"/>
      <c r="N82" s="20"/>
    </row>
    <row r="83" spans="8:14" x14ac:dyDescent="0.3">
      <c r="H83" s="12">
        <v>-100</v>
      </c>
      <c r="I83" s="20">
        <f t="shared" si="3"/>
        <v>67.899979815600645</v>
      </c>
      <c r="J83" s="20">
        <f t="shared" si="4"/>
        <v>41.029508203334018</v>
      </c>
      <c r="K83" s="20">
        <f t="shared" si="6"/>
        <v>-0.8156653642307139</v>
      </c>
      <c r="L83" s="20"/>
      <c r="N83" s="20"/>
    </row>
    <row r="84" spans="8:14" x14ac:dyDescent="0.3">
      <c r="H84" s="12">
        <v>-99</v>
      </c>
      <c r="I84" s="20">
        <f t="shared" si="3"/>
        <v>67.301568053497718</v>
      </c>
      <c r="J84" s="20">
        <f t="shared" si="4"/>
        <v>41.153188228870185</v>
      </c>
      <c r="K84" s="20">
        <f t="shared" si="6"/>
        <v>-0.825640006215831</v>
      </c>
      <c r="L84" s="20"/>
      <c r="N84" s="20"/>
    </row>
    <row r="85" spans="8:14" x14ac:dyDescent="0.3">
      <c r="H85" s="12">
        <v>-98</v>
      </c>
      <c r="I85" s="20">
        <f t="shared" si="3"/>
        <v>66.689090259380407</v>
      </c>
      <c r="J85" s="20">
        <f t="shared" si="4"/>
        <v>41.264365685041895</v>
      </c>
      <c r="K85" s="20">
        <f t="shared" si="6"/>
        <v>-0.83456683438305324</v>
      </c>
      <c r="L85" s="20"/>
      <c r="N85" s="20"/>
    </row>
    <row r="86" spans="8:14" x14ac:dyDescent="0.3">
      <c r="H86" s="12">
        <v>-97</v>
      </c>
      <c r="I86" s="20">
        <f t="shared" si="3"/>
        <v>66.062604154159516</v>
      </c>
      <c r="J86" s="20">
        <f t="shared" si="4"/>
        <v>41.36300316499301</v>
      </c>
      <c r="K86" s="20">
        <f t="shared" si="6"/>
        <v>-0.84243249389296038</v>
      </c>
      <c r="L86" s="20"/>
      <c r="N86" s="20"/>
    </row>
    <row r="87" spans="8:14" x14ac:dyDescent="0.3">
      <c r="H87" s="12">
        <v>-96</v>
      </c>
      <c r="I87" s="20">
        <f t="shared" si="3"/>
        <v>65.42218605730595</v>
      </c>
      <c r="J87" s="20">
        <f t="shared" si="4"/>
        <v>41.449067034256018</v>
      </c>
      <c r="K87" s="20">
        <f t="shared" si="6"/>
        <v>-0.84922513275006395</v>
      </c>
      <c r="L87" s="20"/>
      <c r="N87" s="20"/>
    </row>
    <row r="88" spans="8:14" x14ac:dyDescent="0.3">
      <c r="H88" s="12">
        <v>-95</v>
      </c>
      <c r="I88" s="20">
        <f t="shared" si="3"/>
        <v>64.76793116815395</v>
      </c>
      <c r="J88" s="20">
        <f t="shared" si="4"/>
        <v>41.522527446646947</v>
      </c>
      <c r="K88" s="20">
        <f t="shared" si="6"/>
        <v>-0.85493443164801686</v>
      </c>
      <c r="L88" s="20"/>
      <c r="N88" s="20"/>
    </row>
    <row r="89" spans="8:14" x14ac:dyDescent="0.3">
      <c r="H89" s="12">
        <v>-94</v>
      </c>
      <c r="I89" s="20">
        <f t="shared" si="3"/>
        <v>64.099953804483192</v>
      </c>
      <c r="J89" s="20">
        <f t="shared" si="4"/>
        <v>41.583358359115564</v>
      </c>
      <c r="K89" s="20">
        <f t="shared" si="6"/>
        <v>-0.85955163027066117</v>
      </c>
      <c r="L89" s="20"/>
      <c r="N89" s="20"/>
    </row>
    <row r="90" spans="8:14" x14ac:dyDescent="0.3">
      <c r="H90" s="12">
        <v>-93</v>
      </c>
      <c r="I90" s="20">
        <f t="shared" si="3"/>
        <v>63.41838759678528</v>
      </c>
      <c r="J90" s="20">
        <f t="shared" si="4"/>
        <v>41.631537545531764</v>
      </c>
      <c r="K90" s="20">
        <f t="shared" si="6"/>
        <v>-0.86306954986665763</v>
      </c>
      <c r="L90" s="20"/>
      <c r="N90" s="20"/>
    </row>
    <row r="91" spans="8:14" x14ac:dyDescent="0.3">
      <c r="H91" s="12">
        <v>-92</v>
      </c>
      <c r="I91" s="20">
        <f t="shared" si="3"/>
        <v>62.723385636840817</v>
      </c>
      <c r="J91" s="20">
        <f t="shared" si="4"/>
        <v>41.667046609388869</v>
      </c>
      <c r="K91" s="20">
        <f t="shared" si="6"/>
        <v>-0.86548261193877452</v>
      </c>
      <c r="L91" s="20"/>
      <c r="N91" s="20"/>
    </row>
    <row r="92" spans="8:14" x14ac:dyDescent="0.3">
      <c r="H92" s="12">
        <v>-91</v>
      </c>
      <c r="I92" s="20">
        <f t="shared" si="3"/>
        <v>62.01512057946492</v>
      </c>
      <c r="J92" s="20">
        <f t="shared" si="4"/>
        <v>41.689870995404533</v>
      </c>
      <c r="K92" s="20">
        <f t="shared" si="6"/>
        <v>-0.86678685291451596</v>
      </c>
      <c r="L92" s="20"/>
      <c r="N92" s="20"/>
    </row>
    <row r="93" spans="8:14" x14ac:dyDescent="0.3">
      <c r="H93" s="12">
        <v>-90</v>
      </c>
      <c r="I93" s="20">
        <f t="shared" si="3"/>
        <v>61.293784696525833</v>
      </c>
      <c r="J93" s="20">
        <f t="shared" si="4"/>
        <v>41.7</v>
      </c>
      <c r="K93" s="20">
        <f t="shared" si="6"/>
        <v>-0.86697993469231427</v>
      </c>
      <c r="L93" s="20"/>
      <c r="N93" s="20"/>
    </row>
    <row r="94" spans="8:14" x14ac:dyDescent="0.3">
      <c r="H94" s="12">
        <v>-89</v>
      </c>
      <c r="I94" s="20">
        <f t="shared" si="3"/>
        <v>60.559589882595461</v>
      </c>
      <c r="J94" s="20">
        <f t="shared" si="4"/>
        <v>41.697426780638509</v>
      </c>
      <c r="K94" s="20">
        <f t="shared" si="6"/>
        <v>-0.86606115098659509</v>
      </c>
      <c r="L94" s="20"/>
      <c r="N94" s="20"/>
    </row>
    <row r="95" spans="8:14" x14ac:dyDescent="0.3">
      <c r="H95" s="12">
        <v>-88</v>
      </c>
      <c r="I95" s="20">
        <f t="shared" si="3"/>
        <v>59.812767611852252</v>
      </c>
      <c r="J95" s="20">
        <f t="shared" si="4"/>
        <v>41.68214836400373</v>
      </c>
      <c r="K95" s="20">
        <f t="shared" si="6"/>
        <v>-0.86403142942524958</v>
      </c>
      <c r="L95" s="20"/>
      <c r="N95" s="20"/>
    </row>
    <row r="96" spans="8:14" x14ac:dyDescent="0.3">
      <c r="H96" s="12">
        <v>-87</v>
      </c>
      <c r="I96" s="20">
        <f t="shared" si="3"/>
        <v>59.053568846123781</v>
      </c>
      <c r="J96" s="20">
        <f t="shared" si="4"/>
        <v>41.654165652999701</v>
      </c>
      <c r="K96" s="20">
        <f t="shared" si="6"/>
        <v>-0.86089332938395347</v>
      </c>
      <c r="L96" s="20"/>
      <c r="N96" s="20"/>
    </row>
    <row r="97" spans="8:14" x14ac:dyDescent="0.3">
      <c r="H97" s="12">
        <v>-86</v>
      </c>
      <c r="I97" s="20">
        <f t="shared" si="3"/>
        <v>58.282263894223149</v>
      </c>
      <c r="J97" s="20">
        <f t="shared" si="4"/>
        <v>41.613483432553778</v>
      </c>
      <c r="K97" s="20">
        <f t="shared" si="6"/>
        <v>-0.85665103557291533</v>
      </c>
      <c r="L97" s="20"/>
      <c r="N97" s="20"/>
    </row>
    <row r="98" spans="8:14" x14ac:dyDescent="0.3">
      <c r="H98" s="12">
        <v>-85</v>
      </c>
      <c r="I98" s="20">
        <f t="shared" si="3"/>
        <v>57.499142222999268</v>
      </c>
      <c r="J98" s="20">
        <f t="shared" si="4"/>
        <v>41.56011037420464</v>
      </c>
      <c r="K98" s="20">
        <f t="shared" si="6"/>
        <v>-0.85131034742254563</v>
      </c>
      <c r="L98" s="20"/>
      <c r="N98" s="20"/>
    </row>
    <row r="99" spans="8:14" x14ac:dyDescent="0.3">
      <c r="H99" s="12">
        <v>-84</v>
      </c>
      <c r="I99" s="20">
        <f t="shared" si="3"/>
        <v>56.704512220783627</v>
      </c>
      <c r="J99" s="20">
        <f t="shared" si="4"/>
        <v>41.49405903945798</v>
      </c>
      <c r="K99" s="20">
        <f t="shared" si="6"/>
        <v>-0.84487866434475611</v>
      </c>
      <c r="L99" s="20"/>
      <c r="N99" s="20"/>
    </row>
    <row r="100" spans="8:14" x14ac:dyDescent="0.3">
      <c r="H100" s="12">
        <v>-83</v>
      </c>
      <c r="I100" s="20">
        <f t="shared" si="3"/>
        <v>55.898700914170206</v>
      </c>
      <c r="J100" s="20">
        <f t="shared" si="4"/>
        <v>41.415345881893252</v>
      </c>
      <c r="K100" s="20">
        <f t="shared" si="6"/>
        <v>-0.83736496697569229</v>
      </c>
      <c r="L100" s="20"/>
      <c r="N100" s="20"/>
    </row>
    <row r="101" spans="8:14" x14ac:dyDescent="0.3">
      <c r="H101" s="12">
        <v>-82</v>
      </c>
      <c r="I101" s="20">
        <f t="shared" si="3"/>
        <v>55.082053639310942</v>
      </c>
      <c r="J101" s="20">
        <f t="shared" si="4"/>
        <v>41.323991248005072</v>
      </c>
      <c r="K101" s="20">
        <f t="shared" si="6"/>
        <v>-0.82877979453323725</v>
      </c>
      <c r="L101" s="20"/>
      <c r="N101" s="20"/>
    </row>
    <row r="102" spans="8:14" x14ac:dyDescent="0.3">
      <c r="H102" s="12">
        <v>-81</v>
      </c>
      <c r="I102" s="20">
        <f t="shared" si="3"/>
        <v>54.25493366914246</v>
      </c>
      <c r="J102" s="20">
        <f t="shared" si="4"/>
        <v>41.220019376764306</v>
      </c>
      <c r="K102" s="20">
        <f t="shared" si="6"/>
        <v>-0.81913521844823645</v>
      </c>
      <c r="L102" s="20"/>
      <c r="N102" s="20"/>
    </row>
    <row r="103" spans="8:14" x14ac:dyDescent="0.3">
      <c r="H103" s="12">
        <v>-80</v>
      </c>
      <c r="I103" s="20">
        <f t="shared" si="3"/>
        <v>53.417721798178675</v>
      </c>
      <c r="J103" s="20">
        <f t="shared" si="4"/>
        <v>41.10345839788414</v>
      </c>
      <c r="K103" s="20">
        <f t="shared" si="6"/>
        <v>-0.80844481245172128</v>
      </c>
      <c r="L103" s="20"/>
      <c r="N103" s="20"/>
    </row>
    <row r="104" spans="8:14" x14ac:dyDescent="0.3">
      <c r="H104" s="12">
        <v>-79</v>
      </c>
      <c r="I104" s="20">
        <f t="shared" si="3"/>
        <v>52.570815886706512</v>
      </c>
      <c r="J104" s="20">
        <f t="shared" si="4"/>
        <v>40.974340328777764</v>
      </c>
      <c r="K104" s="20">
        <f t="shared" si="6"/>
        <v>-0.79672361932117586</v>
      </c>
      <c r="L104" s="20"/>
      <c r="N104" s="20"/>
    </row>
    <row r="105" spans="8:14" x14ac:dyDescent="0.3">
      <c r="H105" s="12">
        <v>-78</v>
      </c>
      <c r="I105" s="20">
        <f t="shared" si="3"/>
        <v>51.714630366407107</v>
      </c>
      <c r="J105" s="20">
        <f t="shared" si="4"/>
        <v>40.832701070194993</v>
      </c>
      <c r="K105" s="20">
        <f t="shared" si="6"/>
        <v>-0.78398811450684602</v>
      </c>
      <c r="L105" s="20"/>
      <c r="N105" s="20"/>
    </row>
    <row r="106" spans="8:14" x14ac:dyDescent="0.3">
      <c r="H106" s="12">
        <v>-77</v>
      </c>
      <c r="I106" s="20">
        <f t="shared" si="3"/>
        <v>50.849595709589337</v>
      </c>
      <c r="J106" s="20">
        <f t="shared" si="4"/>
        <v>40.678580400526506</v>
      </c>
      <c r="K106" s="20">
        <f t="shared" si="6"/>
        <v>-0.77025616687404797</v>
      </c>
      <c r="L106" s="20"/>
      <c r="N106" s="20"/>
    </row>
    <row r="107" spans="8:14" x14ac:dyDescent="0.3">
      <c r="H107" s="12">
        <v>-76</v>
      </c>
      <c r="I107" s="20">
        <f t="shared" si="3"/>
        <v>49.976157864367863</v>
      </c>
      <c r="J107" s="20">
        <f t="shared" si="4"/>
        <v>40.512021968765154</v>
      </c>
      <c r="K107" s="20">
        <f t="shared" si="6"/>
        <v>-0.75554699680928783</v>
      </c>
      <c r="L107" s="20"/>
      <c r="N107" s="20"/>
    </row>
    <row r="108" spans="8:14" x14ac:dyDescent="0.3">
      <c r="H108" s="12">
        <v>-75</v>
      </c>
      <c r="I108" s="20">
        <f t="shared" si="3"/>
        <v>49.09477765823965</v>
      </c>
      <c r="J108" s="20">
        <f t="shared" si="4"/>
        <v>40.33307328611528</v>
      </c>
      <c r="K108" s="20">
        <f t="shared" si="6"/>
        <v>-0.73988113194666483</v>
      </c>
      <c r="L108" s="20"/>
      <c r="N108" s="20"/>
    </row>
    <row r="109" spans="8:14" x14ac:dyDescent="0.3">
      <c r="H109" s="12">
        <v>-74</v>
      </c>
      <c r="I109" s="20">
        <f t="shared" si="3"/>
        <v>48.205930172614501</v>
      </c>
      <c r="J109" s="20">
        <f t="shared" si="4"/>
        <v>40.141785716241934</v>
      </c>
      <c r="K109" s="20">
        <f t="shared" si="6"/>
        <v>-0.72328036077652857</v>
      </c>
      <c r="L109" s="20"/>
      <c r="N109" s="20"/>
    </row>
    <row r="110" spans="8:14" x14ac:dyDescent="0.3">
      <c r="H110" s="12">
        <v>-73</v>
      </c>
      <c r="I110" s="20">
        <f t="shared" si="3"/>
        <v>47.31010409093355</v>
      </c>
      <c r="J110" s="20">
        <f t="shared" si="4"/>
        <v>39.93821446415339</v>
      </c>
      <c r="K110" s="20">
        <f t="shared" si="6"/>
        <v>-0.70576768440070858</v>
      </c>
      <c r="L110" s="20"/>
      <c r="N110" s="20"/>
    </row>
    <row r="111" spans="8:14" x14ac:dyDescent="0.3">
      <c r="H111" s="12">
        <v>-72</v>
      </c>
      <c r="I111" s="20">
        <f t="shared" si="3"/>
        <v>46.40780102306428</v>
      </c>
      <c r="J111" s="20">
        <f t="shared" si="4"/>
        <v>39.722418563711294</v>
      </c>
      <c r="K111" s="20">
        <f t="shared" si="6"/>
        <v>-0.68736726669798387</v>
      </c>
      <c r="L111" s="20"/>
      <c r="N111" s="20"/>
    </row>
    <row r="112" spans="8:14" x14ac:dyDescent="0.3">
      <c r="H112" s="12">
        <v>-71</v>
      </c>
      <c r="I112" s="20">
        <f t="shared" si="3"/>
        <v>45.499534808696581</v>
      </c>
      <c r="J112" s="20">
        <f t="shared" si="4"/>
        <v>39.494460863764495</v>
      </c>
      <c r="K112" s="20">
        <f t="shared" si="6"/>
        <v>-0.6681043831599256</v>
      </c>
      <c r="L112" s="20"/>
      <c r="N112" s="20"/>
    </row>
    <row r="113" spans="8:14" x14ac:dyDescent="0.3">
      <c r="H113" s="12">
        <v>-70</v>
      </c>
      <c r="I113" s="20">
        <f t="shared" si="3"/>
        <v>44.585830802475641</v>
      </c>
      <c r="J113" s="20">
        <f t="shared" si="4"/>
        <v>39.254408012903617</v>
      </c>
      <c r="K113" s="20">
        <f t="shared" si="6"/>
        <v>-0.64800536865105585</v>
      </c>
      <c r="L113" s="20"/>
      <c r="N113" s="20"/>
    </row>
    <row r="114" spans="8:14" x14ac:dyDescent="0.3">
      <c r="H114" s="12">
        <v>-69</v>
      </c>
      <c r="I114" s="20">
        <f t="shared" si="3"/>
        <v>43.667225143599381</v>
      </c>
      <c r="J114" s="20">
        <f t="shared" si="4"/>
        <v>39.002330442834896</v>
      </c>
      <c r="K114" s="20">
        <f t="shared" si="6"/>
        <v>-0.62709756433863695</v>
      </c>
      <c r="L114" s="20"/>
      <c r="N114" s="20"/>
    </row>
    <row r="115" spans="8:14" x14ac:dyDescent="0.3">
      <c r="H115" s="12">
        <v>-68</v>
      </c>
      <c r="I115" s="20">
        <f t="shared" si="3"/>
        <v>42.744264012581965</v>
      </c>
      <c r="J115" s="20">
        <f t="shared" si="4"/>
        <v>38.738302350373246</v>
      </c>
      <c r="K115" s="20">
        <f t="shared" si="6"/>
        <v>-0.60540926402661033</v>
      </c>
      <c r="L115" s="20"/>
      <c r="N115" s="20"/>
    </row>
    <row r="116" spans="8:14" x14ac:dyDescent="0.3">
      <c r="H116" s="12">
        <v>-67</v>
      </c>
      <c r="I116" s="20">
        <f t="shared" si="3"/>
        <v>41.8175028778372</v>
      </c>
      <c r="J116" s="20">
        <f t="shared" si="4"/>
        <v>38.462401678055642</v>
      </c>
      <c r="K116" s="20">
        <f t="shared" si="6"/>
        <v>-0.58296966011552565</v>
      </c>
      <c r="L116" s="20"/>
      <c r="N116" s="20"/>
    </row>
    <row r="117" spans="8:14" x14ac:dyDescent="0.3">
      <c r="H117" s="12">
        <v>-66</v>
      </c>
      <c r="I117" s="20">
        <f t="shared" si="3"/>
        <v>40.887505734675443</v>
      </c>
      <c r="J117" s="20">
        <f t="shared" si="4"/>
        <v>38.174710093377584</v>
      </c>
      <c r="K117" s="20">
        <f t="shared" si="6"/>
        <v>-0.55980878939605461</v>
      </c>
      <c r="L117" s="20"/>
      <c r="N117" s="20"/>
    </row>
    <row r="118" spans="8:14" x14ac:dyDescent="0.3">
      <c r="H118" s="12">
        <v>-65</v>
      </c>
      <c r="I118" s="20">
        <f t="shared" si="3"/>
        <v>39.954844339227492</v>
      </c>
      <c r="J118" s="20">
        <f t="shared" si="4"/>
        <v>37.87531296665626</v>
      </c>
      <c r="K118" s="20">
        <f t="shared" si="6"/>
        <v>-0.53595747886813749</v>
      </c>
      <c r="L118" s="20"/>
      <c r="N118" s="20"/>
    </row>
    <row r="119" spans="8:14" x14ac:dyDescent="0.3">
      <c r="H119" s="12">
        <v>-64</v>
      </c>
      <c r="I119" s="20">
        <f t="shared" si="3"/>
        <v>39.020097439719081</v>
      </c>
      <c r="J119" s="20">
        <f t="shared" si="4"/>
        <v>37.564299347525967</v>
      </c>
      <c r="K119" s="20">
        <f t="shared" si="6"/>
        <v>-0.5114472917613393</v>
      </c>
      <c r="L119" s="20"/>
      <c r="N119" s="20"/>
    </row>
    <row r="120" spans="8:14" x14ac:dyDescent="0.3">
      <c r="H120" s="12">
        <v>-63</v>
      </c>
      <c r="I120" s="20">
        <f t="shared" si="3"/>
        <v>38.083850007415265</v>
      </c>
      <c r="J120" s="20">
        <f t="shared" si="4"/>
        <v>37.241761940072038</v>
      </c>
      <c r="K120" s="20">
        <f t="shared" si="6"/>
        <v>-0.48631047391484145</v>
      </c>
      <c r="L120" s="20"/>
      <c r="N120" s="20"/>
    </row>
    <row r="121" spans="8:14" x14ac:dyDescent="0.3">
      <c r="H121" s="12">
        <v>-62</v>
      </c>
      <c r="I121" s="20">
        <f t="shared" si="3"/>
        <v>37.146692469439927</v>
      </c>
      <c r="J121" s="20">
        <f t="shared" si="4"/>
        <v>36.907797076611253</v>
      </c>
      <c r="K121" s="20">
        <f t="shared" si="6"/>
        <v>-0.46057990065798943</v>
      </c>
      <c r="L121" s="20"/>
      <c r="N121" s="20"/>
    </row>
    <row r="122" spans="8:14" x14ac:dyDescent="0.3">
      <c r="H122" s="12">
        <v>-61</v>
      </c>
      <c r="I122" s="20">
        <f t="shared" si="3"/>
        <v>36.209219945554338</v>
      </c>
      <c r="J122" s="20">
        <f t="shared" si="4"/>
        <v>36.562504690127575</v>
      </c>
      <c r="K122" s="20">
        <f t="shared" si="6"/>
        <v>-0.43428902431472982</v>
      </c>
      <c r="L122" s="20"/>
      <c r="N122" s="20"/>
    </row>
    <row r="123" spans="8:14" x14ac:dyDescent="0.3">
      <c r="H123" s="12">
        <v>-60</v>
      </c>
      <c r="I123" s="20">
        <f t="shared" si="3"/>
        <v>35.272031490847894</v>
      </c>
      <c r="J123" s="20">
        <f t="shared" si="4"/>
        <v>36.205988285373664</v>
      </c>
      <c r="K123" s="20">
        <f t="shared" si="6"/>
        <v>-0.40747182243786018</v>
      </c>
      <c r="L123" s="20"/>
      <c r="N123" s="20"/>
    </row>
    <row r="124" spans="8:14" x14ac:dyDescent="0.3">
      <c r="H124" s="12">
        <v>-59</v>
      </c>
      <c r="I124" s="20">
        <f t="shared" si="3"/>
        <v>34.33572934616106</v>
      </c>
      <c r="J124" s="20">
        <f t="shared" si="4"/>
        <v>35.838354908649251</v>
      </c>
      <c r="K124" s="20">
        <f t="shared" si="6"/>
        <v>-0.38016274686200791</v>
      </c>
      <c r="L124" s="20"/>
      <c r="N124" s="20"/>
    </row>
    <row r="125" spans="8:14" x14ac:dyDescent="0.3">
      <c r="H125" s="12">
        <v>-58</v>
      </c>
      <c r="I125" s="20">
        <f t="shared" si="3"/>
        <v>33.400918197921698</v>
      </c>
      <c r="J125" s="20">
        <f t="shared" si="4"/>
        <v>35.459715116269173</v>
      </c>
      <c r="K125" s="20">
        <f t="shared" si="6"/>
        <v>-0.35239667364787008</v>
      </c>
      <c r="L125" s="20"/>
      <c r="N125" s="20"/>
    </row>
    <row r="126" spans="8:14" x14ac:dyDescent="0.3">
      <c r="H126" s="12">
        <v>-57</v>
      </c>
      <c r="I126" s="20">
        <f t="shared" si="3"/>
        <v>32.46820444893612</v>
      </c>
      <c r="J126" s="20">
        <f t="shared" si="4"/>
        <v>35.070182941734416</v>
      </c>
      <c r="K126" s="20">
        <f t="shared" si="6"/>
        <v>-0.32420885397467081</v>
      </c>
      <c r="L126" s="20"/>
      <c r="N126" s="20"/>
    </row>
    <row r="127" spans="8:14" x14ac:dyDescent="0.3">
      <c r="H127" s="12">
        <v>-56</v>
      </c>
      <c r="I127" s="20">
        <f t="shared" si="3"/>
        <v>31.538195501534659</v>
      </c>
      <c r="J127" s="20">
        <f t="shared" si="4"/>
        <v>34.669875861620824</v>
      </c>
      <c r="K127" s="20">
        <f t="shared" si="6"/>
        <v>-0.29563486602314359</v>
      </c>
      <c r="L127" s="20"/>
      <c r="N127" s="20"/>
    </row>
    <row r="128" spans="8:14" x14ac:dyDescent="0.3">
      <c r="H128" s="12">
        <v>-55</v>
      </c>
      <c r="I128" s="20">
        <f t="shared" si="3"/>
        <v>30.61149905433237</v>
      </c>
      <c r="J128" s="20">
        <f t="shared" si="4"/>
        <v>34.258914760200994</v>
      </c>
      <c r="K128" s="20">
        <f t="shared" si="6"/>
        <v>-0.26671056787780872</v>
      </c>
      <c r="L128" s="20"/>
      <c r="N128" s="20"/>
    </row>
    <row r="129" spans="8:14" x14ac:dyDescent="0.3">
      <c r="H129" s="12">
        <v>-54</v>
      </c>
      <c r="I129" s="20">
        <f t="shared" si="3"/>
        <v>29.688722413725856</v>
      </c>
      <c r="J129" s="20">
        <f t="shared" si="4"/>
        <v>33.837423892815835</v>
      </c>
      <c r="K129" s="20">
        <f t="shared" si="6"/>
        <v>-0.23747205146491659</v>
      </c>
      <c r="L129" s="20"/>
      <c r="N129" s="20"/>
    </row>
    <row r="130" spans="8:14" x14ac:dyDescent="0.3">
      <c r="H130" s="12">
        <v>-53</v>
      </c>
      <c r="I130" s="20">
        <f t="shared" si="3"/>
        <v>28.770471821111755</v>
      </c>
      <c r="J130" s="20">
        <f t="shared" si="4"/>
        <v>33.405530848013093</v>
      </c>
      <c r="K130" s="20">
        <f t="shared" si="6"/>
        <v>-0.20795559753129012</v>
      </c>
      <c r="L130" s="20"/>
      <c r="N130" s="20"/>
    </row>
    <row r="131" spans="8:14" x14ac:dyDescent="0.3">
      <c r="H131" s="12">
        <v>-52</v>
      </c>
      <c r="I131" s="20">
        <f t="shared" si="3"/>
        <v>27.857351796681428</v>
      </c>
      <c r="J131" s="20">
        <f t="shared" si="4"/>
        <v>32.963366508470962</v>
      </c>
      <c r="K131" s="20">
        <f t="shared" si="6"/>
        <v>-0.17819763165943081</v>
      </c>
      <c r="L131" s="20"/>
      <c r="N131" s="20"/>
    </row>
    <row r="132" spans="8:14" x14ac:dyDescent="0.3">
      <c r="H132" s="12">
        <v>-51</v>
      </c>
      <c r="I132" s="20">
        <f t="shared" ref="I132:I195" si="7">($C$5/2)*(1-COS(RADIANS(H132)))+$C$8-SQRT($C$8^2-(($C$8/2)*SIN(RADIANS(H132)))^2)</f>
        <v>26.949964500517439</v>
      </c>
      <c r="J132" s="20">
        <f t="shared" ref="J132:J195" si="8">ABS((41.7*SIN(RADIANS(H132)))+(1738.89*SIN(RADIANS(H132))*COS(RADIANS(H132)))/SQRT(21389.0625-((41.7*SIN(RADIANS(H132)))^2))*(PI()/180))</f>
        <v>32.511065010725623</v>
      </c>
      <c r="K132" s="20">
        <f t="shared" ref="K132:K195" si="9">((41.7*COS(RADIANS(H132))+1738.89*COS(2*RADIANS(H132))) / SQRT(4024517.454-(41.7*SIN(RADIANS(H132)))^2)) + (4024517.454*(SIN(RADIANS(H132))^2)*(COS(RADIANS(H132))^2) / ((18769-(40.7*SIN(RADIANS(H132))^2)*SQRT(18769-(41.7*SIN(RADIANS(H132)))^2)))) * (PI()/180)^2</f>
        <v>-0.14823468130568626</v>
      </c>
      <c r="L132" s="20"/>
      <c r="N132" s="20"/>
    </row>
    <row r="133" spans="8:14" x14ac:dyDescent="0.3">
      <c r="H133" s="12">
        <v>-50</v>
      </c>
      <c r="I133" s="20">
        <f t="shared" si="7"/>
        <v>26.048909111596771</v>
      </c>
      <c r="J133" s="20">
        <f t="shared" si="8"/>
        <v>32.048763703722273</v>
      </c>
      <c r="K133" s="20">
        <f t="shared" si="9"/>
        <v>-0.11810333384100827</v>
      </c>
      <c r="L133" s="20"/>
      <c r="N133" s="20"/>
    </row>
    <row r="134" spans="8:14" x14ac:dyDescent="0.3">
      <c r="H134" s="12">
        <v>-49</v>
      </c>
      <c r="I134" s="20">
        <f t="shared" si="7"/>
        <v>25.154781225189026</v>
      </c>
      <c r="J134" s="20">
        <f t="shared" si="8"/>
        <v>31.576603106209863</v>
      </c>
      <c r="K134" s="20">
        <f t="shared" si="9"/>
        <v>-8.7840195567821272E-2</v>
      </c>
      <c r="L134" s="20"/>
      <c r="N134" s="20"/>
    </row>
    <row r="135" spans="8:14" x14ac:dyDescent="0.3">
      <c r="H135" s="12">
        <v>-48</v>
      </c>
      <c r="I135" s="20">
        <f t="shared" si="7"/>
        <v>24.268172269027474</v>
      </c>
      <c r="J135" s="20">
        <f t="shared" si="8"/>
        <v>31.094726863000258</v>
      </c>
      <c r="K135" s="20">
        <f t="shared" si="9"/>
        <v>-5.748185168175575E-2</v>
      </c>
      <c r="L135" s="20"/>
      <c r="N135" s="20"/>
    </row>
    <row r="136" spans="8:14" x14ac:dyDescent="0.3">
      <c r="H136" s="12">
        <v>-47</v>
      </c>
      <c r="I136" s="20">
        <f t="shared" si="7"/>
        <v>23.389668938528843</v>
      </c>
      <c r="J136" s="20">
        <f t="shared" si="8"/>
        <v>30.603281700113168</v>
      </c>
      <c r="K136" s="20">
        <f t="shared" si="9"/>
        <v>-2.7064827143394064E-2</v>
      </c>
      <c r="L136" s="20"/>
      <c r="N136" s="20"/>
    </row>
    <row r="137" spans="8:14" x14ac:dyDescent="0.3">
      <c r="H137" s="12">
        <v>-46</v>
      </c>
      <c r="I137" s="20">
        <f t="shared" si="7"/>
        <v>22.519852651239603</v>
      </c>
      <c r="J137" s="20">
        <f t="shared" si="8"/>
        <v>30.102417378828537</v>
      </c>
      <c r="K137" s="20">
        <f t="shared" si="9"/>
        <v>3.3744515773100926E-3</v>
      </c>
      <c r="L137" s="20"/>
      <c r="N137" s="20"/>
    </row>
    <row r="138" spans="8:14" x14ac:dyDescent="0.3">
      <c r="H138" s="12">
        <v>-45</v>
      </c>
      <c r="I138" s="20">
        <f t="shared" si="7"/>
        <v>21.659299020598723</v>
      </c>
      <c r="J138" s="20">
        <f t="shared" si="8"/>
        <v>29.592286648668686</v>
      </c>
      <c r="K138" s="20">
        <f t="shared" si="9"/>
        <v>3.3799693922752588E-2</v>
      </c>
      <c r="L138" s="20"/>
      <c r="N138" s="20"/>
    </row>
    <row r="139" spans="8:14" x14ac:dyDescent="0.3">
      <c r="H139" s="12">
        <v>-44</v>
      </c>
      <c r="I139" s="20">
        <f t="shared" si="7"/>
        <v>20.808577349024063</v>
      </c>
      <c r="J139" s="20">
        <f t="shared" si="8"/>
        <v>29.073045199332672</v>
      </c>
      <c r="K139" s="20">
        <f t="shared" si="9"/>
        <v>6.4174781874867914E-2</v>
      </c>
      <c r="L139" s="20"/>
      <c r="N139" s="20"/>
    </row>
    <row r="140" spans="8:14" x14ac:dyDescent="0.3">
      <c r="H140" s="12">
        <v>-43</v>
      </c>
      <c r="I140" s="20">
        <f t="shared" si="7"/>
        <v>19.968250140253815</v>
      </c>
      <c r="J140" s="20">
        <f t="shared" si="8"/>
        <v>28.544851611605782</v>
      </c>
      <c r="K140" s="20">
        <f t="shared" si="9"/>
        <v>9.44638058267874E-2</v>
      </c>
      <c r="L140" s="20"/>
      <c r="N140" s="20"/>
    </row>
    <row r="141" spans="8:14" x14ac:dyDescent="0.3">
      <c r="H141" s="12">
        <v>-42</v>
      </c>
      <c r="I141" s="20">
        <f t="shared" si="7"/>
        <v>19.138872630807469</v>
      </c>
      <c r="J141" s="20">
        <f t="shared" si="8"/>
        <v>28.007867307267372</v>
      </c>
      <c r="K141" s="20">
        <f t="shared" si="9"/>
        <v>0.12463109973687386</v>
      </c>
      <c r="L141" s="20"/>
      <c r="N141" s="20"/>
    </row>
    <row r="142" spans="8:14" x14ac:dyDescent="0.3">
      <c r="H142" s="12">
        <v>-41</v>
      </c>
      <c r="I142" s="20">
        <f t="shared" si="7"/>
        <v>18.320992340368122</v>
      </c>
      <c r="J142" s="20">
        <f t="shared" si="8"/>
        <v>27.462256498020341</v>
      </c>
      <c r="K142" s="20">
        <f t="shared" si="9"/>
        <v>0.15464127560127588</v>
      </c>
      <c r="L142" s="20"/>
      <c r="N142" s="20"/>
    </row>
    <row r="143" spans="8:14" x14ac:dyDescent="0.3">
      <c r="H143" s="12">
        <v>-40</v>
      </c>
      <c r="I143" s="20">
        <f t="shared" si="7"/>
        <v>17.515148640834553</v>
      </c>
      <c r="J143" s="20">
        <f t="shared" si="8"/>
        <v>26.90818613346595</v>
      </c>
      <c r="K143" s="20">
        <f t="shared" si="9"/>
        <v>0.18445925727881768</v>
      </c>
      <c r="L143" s="20"/>
      <c r="N143" s="20"/>
    </row>
    <row r="144" spans="8:14" x14ac:dyDescent="0.3">
      <c r="H144" s="12">
        <v>-39</v>
      </c>
      <c r="I144" s="20">
        <f t="shared" si="7"/>
        <v>16.721872343742319</v>
      </c>
      <c r="J144" s="20">
        <f t="shared" si="8"/>
        <v>26.345825848147655</v>
      </c>
      <c r="K144" s="20">
        <f t="shared" si="9"/>
        <v>0.21405031369921523</v>
      </c>
      <c r="L144" s="20"/>
      <c r="N144" s="20"/>
    </row>
    <row r="145" spans="8:14" x14ac:dyDescent="0.3">
      <c r="H145" s="12">
        <v>-38</v>
      </c>
      <c r="I145" s="20">
        <f t="shared" si="7"/>
        <v>15.941685305711275</v>
      </c>
      <c r="J145" s="20">
        <f t="shared" si="8"/>
        <v>25.77534790768782</v>
      </c>
      <c r="K145" s="20">
        <f t="shared" si="9"/>
        <v>0.2433800914824035</v>
      </c>
      <c r="L145" s="20"/>
      <c r="N145" s="20"/>
    </row>
    <row r="146" spans="8:14" x14ac:dyDescent="0.3">
      <c r="H146" s="12">
        <v>-37</v>
      </c>
      <c r="I146" s="20">
        <f t="shared" si="7"/>
        <v>15.175100051541193</v>
      </c>
      <c r="J146" s="20">
        <f t="shared" si="8"/>
        <v>25.196927154041315</v>
      </c>
      <c r="K146" s="20">
        <f t="shared" si="9"/>
        <v>0.2724146469932382</v>
      </c>
      <c r="L146" s="20"/>
      <c r="N146" s="20"/>
    </row>
    <row r="147" spans="8:14" x14ac:dyDescent="0.3">
      <c r="H147" s="12">
        <v>-36</v>
      </c>
      <c r="I147" s="20">
        <f t="shared" si="7"/>
        <v>14.422619414546034</v>
      </c>
      <c r="J147" s="20">
        <f t="shared" si="8"/>
        <v>24.610740949889966</v>
      </c>
      <c r="K147" s="20">
        <f t="shared" si="9"/>
        <v>0.30112047785208113</v>
      </c>
      <c r="L147" s="20"/>
      <c r="N147" s="20"/>
    </row>
    <row r="148" spans="8:14" x14ac:dyDescent="0.3">
      <c r="H148" s="12">
        <v>-35</v>
      </c>
      <c r="I148" s="20">
        <f t="shared" si="7"/>
        <v>13.684736193691805</v>
      </c>
      <c r="J148" s="20">
        <f t="shared" si="8"/>
        <v>24.016969122201857</v>
      </c>
      <c r="K148" s="20">
        <f t="shared" si="9"/>
        <v>0.32946455391787904</v>
      </c>
      <c r="L148" s="20"/>
      <c r="N148" s="20"/>
    </row>
    <row r="149" spans="8:14" x14ac:dyDescent="0.3">
      <c r="H149" s="12">
        <v>-34</v>
      </c>
      <c r="I149" s="20">
        <f t="shared" si="7"/>
        <v>12.961932827083103</v>
      </c>
      <c r="J149" s="20">
        <f t="shared" si="8"/>
        <v>23.415793904979608</v>
      </c>
      <c r="K149" s="20">
        <f t="shared" si="9"/>
        <v>0.35741434775634523</v>
      </c>
      <c r="L149" s="20"/>
      <c r="N149" s="20"/>
    </row>
    <row r="150" spans="8:14" x14ac:dyDescent="0.3">
      <c r="H150" s="12">
        <v>-33</v>
      </c>
      <c r="I150" s="20">
        <f t="shared" si="7"/>
        <v>12.254681081326424</v>
      </c>
      <c r="J150" s="20">
        <f t="shared" si="8"/>
        <v>22.807399881221443</v>
      </c>
      <c r="K150" s="20">
        <f t="shared" si="9"/>
        <v>0.38493786460184048</v>
      </c>
      <c r="L150" s="20"/>
      <c r="N150" s="20"/>
    </row>
    <row r="151" spans="8:14" x14ac:dyDescent="0.3">
      <c r="H151" s="12">
        <v>-32</v>
      </c>
      <c r="I151" s="20">
        <f t="shared" si="7"/>
        <v>11.563441756287233</v>
      </c>
      <c r="J151" s="20">
        <f t="shared" si="8"/>
        <v>22.191973924119289</v>
      </c>
      <c r="K151" s="20">
        <f t="shared" si="9"/>
        <v>0.41200367181755826</v>
      </c>
      <c r="L151" s="20"/>
      <c r="N151" s="20"/>
    </row>
    <row r="152" spans="8:14" x14ac:dyDescent="0.3">
      <c r="H152" s="12">
        <v>-31</v>
      </c>
      <c r="I152" s="20">
        <f t="shared" si="7"/>
        <v>10.888664404749221</v>
      </c>
      <c r="J152" s="20">
        <f t="shared" si="8"/>
        <v>21.569705137517484</v>
      </c>
      <c r="K152" s="20">
        <f t="shared" si="9"/>
        <v>0.4385809278547203</v>
      </c>
      <c r="L152" s="20"/>
      <c r="N152" s="20"/>
    </row>
    <row r="153" spans="8:14" x14ac:dyDescent="0.3">
      <c r="H153" s="12">
        <v>-30</v>
      </c>
      <c r="I153" s="20">
        <f t="shared" si="7"/>
        <v>10.230787066480218</v>
      </c>
      <c r="J153" s="20">
        <f t="shared" si="8"/>
        <v>20.940784795656111</v>
      </c>
      <c r="K153" s="20">
        <f t="shared" si="9"/>
        <v>0.46463941070769965</v>
      </c>
      <c r="L153" s="20"/>
      <c r="N153" s="20"/>
    </row>
    <row r="154" spans="8:14" x14ac:dyDescent="0.3">
      <c r="H154" s="12">
        <v>-29</v>
      </c>
      <c r="I154" s="20">
        <f t="shared" si="7"/>
        <v>9.5902360162071147</v>
      </c>
      <c r="J154" s="20">
        <f t="shared" si="8"/>
        <v>20.305406282222588</v>
      </c>
      <c r="K154" s="20">
        <f t="shared" si="9"/>
        <v>0.49014954585837689</v>
      </c>
      <c r="L154" s="20"/>
      <c r="N154" s="20"/>
    </row>
    <row r="155" spans="8:14" x14ac:dyDescent="0.3">
      <c r="H155" s="12">
        <v>-28</v>
      </c>
      <c r="I155" s="20">
        <f t="shared" si="7"/>
        <v>8.9674255250041313</v>
      </c>
      <c r="J155" s="20">
        <f t="shared" si="8"/>
        <v>19.663765028735078</v>
      </c>
      <c r="K155" s="20">
        <f t="shared" si="9"/>
        <v>0.51508243369961071</v>
      </c>
      <c r="L155" s="20"/>
      <c r="N155" s="20"/>
    </row>
    <row r="156" spans="8:14" x14ac:dyDescent="0.3">
      <c r="H156" s="12">
        <v>-27</v>
      </c>
      <c r="I156" s="20">
        <f t="shared" si="7"/>
        <v>8.3627576346033266</v>
      </c>
      <c r="J156" s="20">
        <f t="shared" si="8"/>
        <v>19.016058452281275</v>
      </c>
      <c r="K156" s="20">
        <f t="shared" si="9"/>
        <v>0.53940987642449745</v>
      </c>
      <c r="L156" s="20"/>
      <c r="N156" s="20"/>
    </row>
    <row r="157" spans="8:14" x14ac:dyDescent="0.3">
      <c r="H157" s="12">
        <v>-26</v>
      </c>
      <c r="I157" s="20">
        <f t="shared" si="7"/>
        <v>7.7766219441411124</v>
      </c>
      <c r="J157" s="20">
        <f t="shared" si="8"/>
        <v>18.362485892635842</v>
      </c>
      <c r="K157" s="20">
        <f t="shared" si="9"/>
        <v>0.56310440436514475</v>
      </c>
      <c r="L157" s="20"/>
      <c r="N157" s="20"/>
    </row>
    <row r="158" spans="8:14" x14ac:dyDescent="0.3">
      <c r="H158" s="12">
        <v>-25</v>
      </c>
      <c r="I158" s="20">
        <f t="shared" si="7"/>
        <v>7.2093954088653334</v>
      </c>
      <c r="J158" s="20">
        <f t="shared" si="8"/>
        <v>17.703248548779673</v>
      </c>
      <c r="K158" s="20">
        <f t="shared" si="9"/>
        <v>0.58613930176197515</v>
      </c>
      <c r="L158" s="20"/>
      <c r="N158" s="20"/>
    </row>
    <row r="159" spans="8:14" x14ac:dyDescent="0.3">
      <c r="H159" s="12">
        <v>-24</v>
      </c>
      <c r="I159" s="20">
        <f t="shared" si="7"/>
        <v>6.6614421503347501</v>
      </c>
      <c r="J159" s="20">
        <f t="shared" si="8"/>
        <v>17.038549414844155</v>
      </c>
      <c r="K159" s="20">
        <f t="shared" si="9"/>
        <v>0.60848863194215641</v>
      </c>
      <c r="L159" s="20"/>
      <c r="N159" s="20"/>
    </row>
    <row r="160" spans="8:14" x14ac:dyDescent="0.3">
      <c r="H160" s="12">
        <v>-23</v>
      </c>
      <c r="I160" s="20">
        <f t="shared" si="7"/>
        <v>6.1331132776574577</v>
      </c>
      <c r="J160" s="20">
        <f t="shared" si="8"/>
        <v>16.368593215503221</v>
      </c>
      <c r="K160" s="20">
        <f t="shared" si="9"/>
        <v>0.63012726188360335</v>
      </c>
      <c r="L160" s="20"/>
      <c r="N160" s="20"/>
    </row>
    <row r="161" spans="8:14" x14ac:dyDescent="0.3">
      <c r="H161" s="12">
        <v>-22</v>
      </c>
      <c r="I161" s="20">
        <f t="shared" si="7"/>
        <v>5.6247467193255716</v>
      </c>
      <c r="J161" s="20">
        <f t="shared" si="8"/>
        <v>15.693586340835981</v>
      </c>
      <c r="K161" s="20">
        <f t="shared" si="9"/>
        <v>0.65103088613914017</v>
      </c>
      <c r="L161" s="20"/>
      <c r="N161" s="20"/>
    </row>
    <row r="162" spans="8:14" x14ac:dyDescent="0.3">
      <c r="H162" s="12">
        <v>-21</v>
      </c>
      <c r="I162" s="20">
        <f t="shared" si="7"/>
        <v>5.1366670652189157</v>
      </c>
      <c r="J162" s="20">
        <f t="shared" si="8"/>
        <v>15.013736780682637</v>
      </c>
      <c r="K162" s="20">
        <f t="shared" si="9"/>
        <v>0.67117605009383496</v>
      </c>
      <c r="L162" s="20"/>
      <c r="N162" s="20"/>
    </row>
    <row r="163" spans="8:14" x14ac:dyDescent="0.3">
      <c r="H163" s="12">
        <v>-20</v>
      </c>
      <c r="I163" s="20">
        <f t="shared" si="7"/>
        <v>4.669185418365231</v>
      </c>
      <c r="J163" s="20">
        <f t="shared" si="8"/>
        <v>14.329254058515936</v>
      </c>
      <c r="K163" s="20">
        <f t="shared" si="9"/>
        <v>0.6905401725272351</v>
      </c>
      <c r="L163" s="20"/>
      <c r="N163" s="20"/>
    </row>
    <row r="164" spans="8:14" x14ac:dyDescent="0.3">
      <c r="H164" s="12">
        <v>-19</v>
      </c>
      <c r="I164" s="20">
        <f t="shared" si="7"/>
        <v>4.2225992560607608</v>
      </c>
      <c r="J164" s="20">
        <f t="shared" si="8"/>
        <v>13.640349164850672</v>
      </c>
      <c r="K164" s="20">
        <f t="shared" si="9"/>
        <v>0.70910156745122155</v>
      </c>
      <c r="L164" s="20"/>
      <c r="N164" s="20"/>
    </row>
    <row r="165" spans="8:14" x14ac:dyDescent="0.3">
      <c r="H165" s="12">
        <v>-18</v>
      </c>
      <c r="I165" s="20">
        <f t="shared" si="7"/>
        <v>3.7971922999709307</v>
      </c>
      <c r="J165" s="20">
        <f t="shared" si="8"/>
        <v>12.947234490213228</v>
      </c>
      <c r="K165" s="20">
        <f t="shared" si="9"/>
        <v>0.7268394651934853</v>
      </c>
      <c r="L165" s="20"/>
      <c r="N165" s="20"/>
    </row>
    <row r="166" spans="8:14" x14ac:dyDescent="0.3">
      <c r="H166" s="12">
        <v>-17</v>
      </c>
      <c r="I166" s="20">
        <f t="shared" si="7"/>
        <v>3.393234394848804</v>
      </c>
      <c r="J166" s="20">
        <f t="shared" si="8"/>
        <v>12.250123757693281</v>
      </c>
      <c r="K166" s="20">
        <f t="shared" si="9"/>
        <v>0.74373403269615901</v>
      </c>
      <c r="L166" s="20"/>
      <c r="N166" s="20"/>
    </row>
    <row r="167" spans="8:14" x14ac:dyDescent="0.3">
      <c r="H167" s="12">
        <v>-16</v>
      </c>
      <c r="I167" s="20">
        <f t="shared" si="7"/>
        <v>3.010981395526187</v>
      </c>
      <c r="J167" s="20">
        <f t="shared" si="8"/>
        <v>11.549231955099398</v>
      </c>
      <c r="K167" s="20">
        <f t="shared" si="9"/>
        <v>0.75976639299895199</v>
      </c>
      <c r="L167" s="20"/>
      <c r="N167" s="20"/>
    </row>
    <row r="168" spans="8:14" x14ac:dyDescent="0.3">
      <c r="H168" s="12">
        <v>-15</v>
      </c>
      <c r="I168" s="20">
        <f t="shared" si="7"/>
        <v>2.6506750618498245</v>
      </c>
      <c r="J168" s="20">
        <f t="shared" si="8"/>
        <v>10.844775266740404</v>
      </c>
      <c r="K168" s="20">
        <f t="shared" si="9"/>
        <v>0.77491864387618403</v>
      </c>
      <c r="L168" s="20"/>
      <c r="N168" s="20"/>
    </row>
    <row r="169" spans="8:14" x14ac:dyDescent="0.3">
      <c r="H169" s="12">
        <v>-14</v>
      </c>
      <c r="I169" s="20">
        <f t="shared" si="7"/>
        <v>2.3125429612538539</v>
      </c>
      <c r="J169" s="20">
        <f t="shared" si="8"/>
        <v>10.136971004853928</v>
      </c>
      <c r="K169" s="20">
        <f t="shared" si="9"/>
        <v>0.78917387559741869</v>
      </c>
      <c r="L169" s="20"/>
      <c r="N169" s="20"/>
    </row>
    <row r="170" spans="8:14" x14ac:dyDescent="0.3">
      <c r="H170" s="12">
        <v>-13</v>
      </c>
      <c r="I170" s="20">
        <f t="shared" si="7"/>
        <v>1.9967983786768855</v>
      </c>
      <c r="J170" s="20">
        <f t="shared" si="8"/>
        <v>9.4260375407037262</v>
      </c>
      <c r="K170" s="20">
        <f t="shared" si="9"/>
        <v>0.80251618778190836</v>
      </c>
      <c r="L170" s="20"/>
      <c r="N170" s="20"/>
    </row>
    <row r="171" spans="8:14" x14ac:dyDescent="0.3">
      <c r="H171" s="12">
        <v>-12</v>
      </c>
      <c r="I171" s="20">
        <f t="shared" si="7"/>
        <v>1.7036402335516811</v>
      </c>
      <c r="J171" s="20">
        <f t="shared" si="8"/>
        <v>8.7121942353670363</v>
      </c>
      <c r="K171" s="20">
        <f t="shared" si="9"/>
        <v>0.81493070531780998</v>
      </c>
      <c r="L171" s="20"/>
      <c r="N171" s="20"/>
    </row>
    <row r="172" spans="8:14" x14ac:dyDescent="0.3">
      <c r="H172" s="12">
        <v>-11</v>
      </c>
      <c r="I172" s="20">
        <f t="shared" si="7"/>
        <v>1.4332530036121511</v>
      </c>
      <c r="J172" s="20">
        <f t="shared" si="8"/>
        <v>7.9956613702331749</v>
      </c>
      <c r="K172" s="20">
        <f t="shared" si="9"/>
        <v>0.82640359331807012</v>
      </c>
      <c r="L172" s="20"/>
      <c r="N172" s="20"/>
    </row>
    <row r="173" spans="8:14" x14ac:dyDescent="0.3">
      <c r="H173" s="12">
        <v>-10</v>
      </c>
      <c r="I173" s="20">
        <f t="shared" si="7"/>
        <v>1.1858066552817093</v>
      </c>
      <c r="J173" s="20">
        <f t="shared" si="8"/>
        <v>7.2766600772345296</v>
      </c>
      <c r="K173" s="20">
        <f t="shared" si="9"/>
        <v>0.83692207108600258</v>
      </c>
      <c r="L173" s="20"/>
      <c r="N173" s="20"/>
    </row>
    <row r="174" spans="8:14" x14ac:dyDescent="0.3">
      <c r="H174" s="12">
        <v>-9</v>
      </c>
      <c r="I174" s="20">
        <f t="shared" si="7"/>
        <v>0.96145658042502191</v>
      </c>
      <c r="J174" s="20">
        <f t="shared" si="8"/>
        <v>6.5554122688308638</v>
      </c>
      <c r="K174" s="20">
        <f t="shared" si="9"/>
        <v>0.84647442506489579</v>
      </c>
      <c r="L174" s="20"/>
      <c r="N174" s="20"/>
    </row>
    <row r="175" spans="8:14" x14ac:dyDescent="0.3">
      <c r="H175" s="12">
        <v>-8</v>
      </c>
      <c r="I175" s="20">
        <f t="shared" si="7"/>
        <v>0.76034353926283416</v>
      </c>
      <c r="J175" s="20">
        <f t="shared" si="8"/>
        <v>5.8321405677679108</v>
      </c>
      <c r="K175" s="20">
        <f t="shared" si="9"/>
        <v>0.85505002074744652</v>
      </c>
      <c r="L175" s="20"/>
      <c r="N175" s="20"/>
    </row>
    <row r="176" spans="8:14" x14ac:dyDescent="0.3">
      <c r="H176" s="12">
        <v>-7</v>
      </c>
      <c r="I176" s="20">
        <f t="shared" si="7"/>
        <v>0.58259360926777504</v>
      </c>
      <c r="J176" s="20">
        <f t="shared" si="8"/>
        <v>5.1070682366310267</v>
      </c>
      <c r="K176" s="20">
        <f t="shared" si="9"/>
        <v>0.86263931352243517</v>
      </c>
      <c r="L176" s="20"/>
      <c r="N176" s="20"/>
    </row>
    <row r="177" spans="8:14" x14ac:dyDescent="0.3">
      <c r="H177" s="12">
        <v>-6</v>
      </c>
      <c r="I177" s="20">
        <f t="shared" si="7"/>
        <v>0.42831813987720579</v>
      </c>
      <c r="J177" s="20">
        <f t="shared" si="8"/>
        <v>4.3804191072146246</v>
      </c>
      <c r="K177" s="20">
        <f t="shared" si="9"/>
        <v>0.86923385843781253</v>
      </c>
      <c r="L177" s="20"/>
      <c r="N177" s="20"/>
    </row>
    <row r="178" spans="8:14" x14ac:dyDescent="0.3">
      <c r="H178" s="12">
        <v>-5</v>
      </c>
      <c r="I178" s="20">
        <f t="shared" si="7"/>
        <v>0.29761371287671068</v>
      </c>
      <c r="J178" s="20">
        <f t="shared" si="8"/>
        <v>3.652417509728072</v>
      </c>
      <c r="K178" s="20">
        <f t="shared" si="9"/>
        <v>0.87482631886123008</v>
      </c>
      <c r="L178" s="20"/>
      <c r="N178" s="20"/>
    </row>
    <row r="179" spans="8:14" x14ac:dyDescent="0.3">
      <c r="H179" s="12">
        <v>-4</v>
      </c>
      <c r="I179" s="20">
        <f t="shared" si="7"/>
        <v>0.1905621083245137</v>
      </c>
      <c r="J179" s="20">
        <f t="shared" si="8"/>
        <v>2.9232882018586275</v>
      </c>
      <c r="K179" s="20">
        <f t="shared" si="9"/>
        <v>0.87941047402103623</v>
      </c>
      <c r="L179" s="20"/>
      <c r="N179" s="20"/>
    </row>
    <row r="180" spans="8:14" x14ac:dyDescent="0.3">
      <c r="H180" s="12">
        <v>-3</v>
      </c>
      <c r="I180" s="20">
        <f t="shared" si="7"/>
        <v>0.10723027590660195</v>
      </c>
      <c r="J180" s="20">
        <f t="shared" si="8"/>
        <v>2.193256297711931</v>
      </c>
      <c r="K180" s="20">
        <f t="shared" si="9"/>
        <v>0.88298122541282642</v>
      </c>
      <c r="L180" s="20"/>
      <c r="N180" s="20"/>
    </row>
    <row r="181" spans="8:14" x14ac:dyDescent="0.3">
      <c r="H181" s="12">
        <v>-2</v>
      </c>
      <c r="I181" s="20">
        <f t="shared" si="7"/>
        <v>4.7670311627740602E-2</v>
      </c>
      <c r="J181" s="20">
        <f t="shared" si="8"/>
        <v>1.4625471966505654</v>
      </c>
      <c r="K181" s="20">
        <f t="shared" si="9"/>
        <v>0.88553460205879797</v>
      </c>
      <c r="L181" s="20"/>
      <c r="N181" s="20"/>
    </row>
    <row r="182" spans="8:14" x14ac:dyDescent="0.3">
      <c r="H182" s="12">
        <v>-1</v>
      </c>
      <c r="I182" s="20">
        <f t="shared" si="7"/>
        <v>1.1919439761413742E-2</v>
      </c>
      <c r="J182" s="20">
        <f t="shared" si="8"/>
        <v>0.73138651205109395</v>
      </c>
      <c r="K182" s="20">
        <f t="shared" si="9"/>
        <v>0.88706776460938275</v>
      </c>
      <c r="L182" s="20"/>
      <c r="N182" s="20"/>
    </row>
    <row r="183" spans="8:14" x14ac:dyDescent="0.3">
      <c r="H183" s="12">
        <v>0</v>
      </c>
      <c r="I183" s="20">
        <f t="shared" si="7"/>
        <v>0</v>
      </c>
      <c r="J183" s="20">
        <f t="shared" si="8"/>
        <v>0</v>
      </c>
      <c r="K183" s="20">
        <f t="shared" si="9"/>
        <v>0.88757900827891023</v>
      </c>
      <c r="L183" s="20"/>
      <c r="N183" s="20"/>
    </row>
    <row r="184" spans="8:14" x14ac:dyDescent="0.3">
      <c r="H184" s="12">
        <v>1</v>
      </c>
      <c r="I184" s="20">
        <f t="shared" si="7"/>
        <v>1.1919439761413742E-2</v>
      </c>
      <c r="J184" s="20">
        <f t="shared" si="8"/>
        <v>0.73138651205109395</v>
      </c>
      <c r="K184" s="20">
        <f t="shared" si="9"/>
        <v>0.88706776460938275</v>
      </c>
      <c r="L184" s="20"/>
      <c r="N184" s="20"/>
    </row>
    <row r="185" spans="8:14" x14ac:dyDescent="0.3">
      <c r="H185" s="12">
        <v>2</v>
      </c>
      <c r="I185" s="20">
        <f t="shared" si="7"/>
        <v>4.7670311627740602E-2</v>
      </c>
      <c r="J185" s="20">
        <f t="shared" si="8"/>
        <v>1.4625471966505654</v>
      </c>
      <c r="K185" s="20">
        <f t="shared" si="9"/>
        <v>0.88553460205879797</v>
      </c>
      <c r="L185" s="20"/>
      <c r="N185" s="20"/>
    </row>
    <row r="186" spans="8:14" x14ac:dyDescent="0.3">
      <c r="H186" s="12">
        <v>3</v>
      </c>
      <c r="I186" s="20">
        <f t="shared" si="7"/>
        <v>0.10723027590660195</v>
      </c>
      <c r="J186" s="20">
        <f t="shared" si="8"/>
        <v>2.193256297711931</v>
      </c>
      <c r="K186" s="20">
        <f t="shared" si="9"/>
        <v>0.88298122541282642</v>
      </c>
      <c r="L186" s="20"/>
      <c r="N186" s="20"/>
    </row>
    <row r="187" spans="8:14" x14ac:dyDescent="0.3">
      <c r="H187" s="12">
        <v>4</v>
      </c>
      <c r="I187" s="20">
        <f t="shared" si="7"/>
        <v>0.1905621083245137</v>
      </c>
      <c r="J187" s="20">
        <f t="shared" si="8"/>
        <v>2.9232882018586275</v>
      </c>
      <c r="K187" s="20">
        <f t="shared" si="9"/>
        <v>0.87941047402103623</v>
      </c>
      <c r="L187" s="20"/>
      <c r="N187" s="20"/>
    </row>
    <row r="188" spans="8:14" x14ac:dyDescent="0.3">
      <c r="H188" s="12">
        <v>5</v>
      </c>
      <c r="I188" s="20">
        <f t="shared" si="7"/>
        <v>0.29761371287671068</v>
      </c>
      <c r="J188" s="20">
        <f t="shared" si="8"/>
        <v>3.652417509728072</v>
      </c>
      <c r="K188" s="20">
        <f t="shared" si="9"/>
        <v>0.87482631886123008</v>
      </c>
      <c r="L188" s="20"/>
      <c r="N188" s="20"/>
    </row>
    <row r="189" spans="8:14" x14ac:dyDescent="0.3">
      <c r="H189" s="12">
        <v>6</v>
      </c>
      <c r="I189" s="20">
        <f t="shared" si="7"/>
        <v>0.42831813987720579</v>
      </c>
      <c r="J189" s="20">
        <f t="shared" si="8"/>
        <v>4.3804191072146246</v>
      </c>
      <c r="K189" s="20">
        <f t="shared" si="9"/>
        <v>0.86923385843781253</v>
      </c>
      <c r="L189" s="20"/>
      <c r="N189" s="20"/>
    </row>
    <row r="190" spans="8:14" x14ac:dyDescent="0.3">
      <c r="H190" s="12">
        <v>7</v>
      </c>
      <c r="I190" s="20">
        <f t="shared" si="7"/>
        <v>0.58259360926777504</v>
      </c>
      <c r="J190" s="20">
        <f t="shared" si="8"/>
        <v>5.1070682366310267</v>
      </c>
      <c r="K190" s="20">
        <f t="shared" si="9"/>
        <v>0.86263931352243517</v>
      </c>
      <c r="L190" s="20"/>
      <c r="N190" s="20"/>
    </row>
    <row r="191" spans="8:14" x14ac:dyDescent="0.3">
      <c r="H191" s="12">
        <v>8</v>
      </c>
      <c r="I191" s="20">
        <f t="shared" si="7"/>
        <v>0.76034353926283416</v>
      </c>
      <c r="J191" s="20">
        <f t="shared" si="8"/>
        <v>5.8321405677679108</v>
      </c>
      <c r="K191" s="20">
        <f t="shared" si="9"/>
        <v>0.85505002074744652</v>
      </c>
      <c r="L191" s="20"/>
      <c r="N191" s="20"/>
    </row>
    <row r="192" spans="8:14" x14ac:dyDescent="0.3">
      <c r="H192" s="12">
        <v>9</v>
      </c>
      <c r="I192" s="20">
        <f t="shared" si="7"/>
        <v>0.96145658042502191</v>
      </c>
      <c r="J192" s="20">
        <f t="shared" si="8"/>
        <v>6.5554122688308638</v>
      </c>
      <c r="K192" s="20">
        <f t="shared" si="9"/>
        <v>0.84647442506489579</v>
      </c>
      <c r="L192" s="20"/>
      <c r="N192" s="20"/>
    </row>
    <row r="193" spans="8:14" x14ac:dyDescent="0.3">
      <c r="H193" s="12">
        <v>10</v>
      </c>
      <c r="I193" s="20">
        <f t="shared" si="7"/>
        <v>1.1858066552817093</v>
      </c>
      <c r="J193" s="20">
        <f t="shared" si="8"/>
        <v>7.2766600772345296</v>
      </c>
      <c r="K193" s="20">
        <f t="shared" si="9"/>
        <v>0.83692207108600258</v>
      </c>
      <c r="L193" s="20"/>
      <c r="N193" s="20"/>
    </row>
    <row r="194" spans="8:14" x14ac:dyDescent="0.3">
      <c r="H194" s="12">
        <v>11</v>
      </c>
      <c r="I194" s="20">
        <f t="shared" si="7"/>
        <v>1.4332530036121511</v>
      </c>
      <c r="J194" s="20">
        <f t="shared" si="8"/>
        <v>7.9956613702331749</v>
      </c>
      <c r="K194" s="20">
        <f t="shared" si="9"/>
        <v>0.82640359331807012</v>
      </c>
      <c r="L194" s="20"/>
      <c r="N194" s="20"/>
    </row>
    <row r="195" spans="8:14" x14ac:dyDescent="0.3">
      <c r="H195" s="12">
        <v>12</v>
      </c>
      <c r="I195" s="20">
        <f t="shared" si="7"/>
        <v>1.7036402335516811</v>
      </c>
      <c r="J195" s="20">
        <f t="shared" si="8"/>
        <v>8.7121942353670363</v>
      </c>
      <c r="K195" s="20">
        <f t="shared" si="9"/>
        <v>0.81493070531780998</v>
      </c>
      <c r="L195" s="20"/>
      <c r="N195" s="20"/>
    </row>
    <row r="196" spans="8:14" x14ac:dyDescent="0.3">
      <c r="H196" s="12">
        <v>13</v>
      </c>
      <c r="I196" s="20">
        <f t="shared" ref="I196:I259" si="10">($C$5/2)*(1-COS(RADIANS(H196)))+$C$8-SQRT($C$8^2-(($C$8/2)*SIN(RADIANS(H196)))^2)</f>
        <v>1.9967983786768855</v>
      </c>
      <c r="J196" s="20">
        <f t="shared" ref="J196:J259" si="11">ABS((41.7*SIN(RADIANS(H196)))+(1738.89*SIN(RADIANS(H196))*COS(RADIANS(H196)))/SQRT(21389.0625-((41.7*SIN(RADIANS(H196)))^2))*(PI()/180))</f>
        <v>9.4260375407037262</v>
      </c>
      <c r="K196" s="20">
        <f t="shared" ref="K196:K259" si="12">((41.7*COS(RADIANS(H196))+1738.89*COS(2*RADIANS(H196))) / SQRT(4024517.454-(41.7*SIN(RADIANS(H196)))^2)) + (4024517.454*(SIN(RADIANS(H196))^2)*(COS(RADIANS(H196))^2) / ((18769-(40.7*SIN(RADIANS(H196))^2)*SQRT(18769-(41.7*SIN(RADIANS(H196)))^2)))) * (PI()/180)^2</f>
        <v>0.80251618778190836</v>
      </c>
      <c r="L196" s="20"/>
      <c r="N196" s="20"/>
    </row>
    <row r="197" spans="8:14" x14ac:dyDescent="0.3">
      <c r="H197" s="12">
        <v>14</v>
      </c>
      <c r="I197" s="20">
        <f t="shared" si="10"/>
        <v>2.3125429612538539</v>
      </c>
      <c r="J197" s="20">
        <f t="shared" si="11"/>
        <v>10.136971004853928</v>
      </c>
      <c r="K197" s="20">
        <f t="shared" si="12"/>
        <v>0.78917387559741869</v>
      </c>
      <c r="L197" s="20"/>
      <c r="N197" s="20"/>
    </row>
    <row r="198" spans="8:14" x14ac:dyDescent="0.3">
      <c r="H198" s="12">
        <v>15</v>
      </c>
      <c r="I198" s="20">
        <f t="shared" si="10"/>
        <v>2.6506750618498245</v>
      </c>
      <c r="J198" s="20">
        <f t="shared" si="11"/>
        <v>10.844775266740404</v>
      </c>
      <c r="K198" s="20">
        <f t="shared" si="12"/>
        <v>0.77491864387618403</v>
      </c>
      <c r="L198" s="20"/>
      <c r="N198" s="20"/>
    </row>
    <row r="199" spans="8:14" x14ac:dyDescent="0.3">
      <c r="H199" s="12">
        <v>16</v>
      </c>
      <c r="I199" s="20">
        <f t="shared" si="10"/>
        <v>3.010981395526187</v>
      </c>
      <c r="J199" s="20">
        <f t="shared" si="11"/>
        <v>11.549231955099398</v>
      </c>
      <c r="K199" s="20">
        <f t="shared" si="12"/>
        <v>0.75976639299895199</v>
      </c>
      <c r="L199" s="20"/>
      <c r="N199" s="20"/>
    </row>
    <row r="200" spans="8:14" x14ac:dyDescent="0.3">
      <c r="H200" s="12">
        <v>17</v>
      </c>
      <c r="I200" s="20">
        <f t="shared" si="10"/>
        <v>3.393234394848804</v>
      </c>
      <c r="J200" s="20">
        <f t="shared" si="11"/>
        <v>12.250123757693281</v>
      </c>
      <c r="K200" s="20">
        <f t="shared" si="12"/>
        <v>0.74373403269615901</v>
      </c>
      <c r="L200" s="20"/>
      <c r="N200" s="20"/>
    </row>
    <row r="201" spans="8:14" x14ac:dyDescent="0.3">
      <c r="H201" s="12">
        <v>18</v>
      </c>
      <c r="I201" s="20">
        <f t="shared" si="10"/>
        <v>3.7971922999709307</v>
      </c>
      <c r="J201" s="20">
        <f t="shared" si="11"/>
        <v>12.947234490213228</v>
      </c>
      <c r="K201" s="20">
        <f t="shared" si="12"/>
        <v>0.7268394651934853</v>
      </c>
      <c r="L201" s="20"/>
      <c r="N201" s="20"/>
    </row>
    <row r="202" spans="8:14" x14ac:dyDescent="0.3">
      <c r="H202" s="12">
        <v>19</v>
      </c>
      <c r="I202" s="20">
        <f t="shared" si="10"/>
        <v>4.2225992560607608</v>
      </c>
      <c r="J202" s="20">
        <f t="shared" si="11"/>
        <v>13.640349164850672</v>
      </c>
      <c r="K202" s="20">
        <f t="shared" si="12"/>
        <v>0.70910156745122155</v>
      </c>
      <c r="L202" s="20"/>
      <c r="N202" s="20"/>
    </row>
    <row r="203" spans="8:14" x14ac:dyDescent="0.3">
      <c r="H203" s="12">
        <v>20</v>
      </c>
      <c r="I203" s="20">
        <f t="shared" si="10"/>
        <v>4.669185418365231</v>
      </c>
      <c r="J203" s="20">
        <f t="shared" si="11"/>
        <v>14.329254058515936</v>
      </c>
      <c r="K203" s="20">
        <f t="shared" si="12"/>
        <v>0.6905401725272351</v>
      </c>
      <c r="L203" s="20"/>
      <c r="N203" s="20"/>
    </row>
    <row r="204" spans="8:14" x14ac:dyDescent="0.3">
      <c r="H204" s="12">
        <v>21</v>
      </c>
      <c r="I204" s="20">
        <f t="shared" si="10"/>
        <v>5.1366670652189157</v>
      </c>
      <c r="J204" s="20">
        <f t="shared" si="11"/>
        <v>15.013736780682637</v>
      </c>
      <c r="K204" s="20">
        <f t="shared" si="12"/>
        <v>0.67117605009383496</v>
      </c>
      <c r="L204" s="20"/>
      <c r="N204" s="20"/>
    </row>
    <row r="205" spans="8:14" x14ac:dyDescent="0.3">
      <c r="H205" s="12">
        <v>22</v>
      </c>
      <c r="I205" s="20">
        <f t="shared" si="10"/>
        <v>5.6247467193255716</v>
      </c>
      <c r="J205" s="20">
        <f t="shared" si="11"/>
        <v>15.693586340835981</v>
      </c>
      <c r="K205" s="20">
        <f t="shared" si="12"/>
        <v>0.65103088613914017</v>
      </c>
      <c r="L205" s="20"/>
      <c r="N205" s="20"/>
    </row>
    <row r="206" spans="8:14" x14ac:dyDescent="0.3">
      <c r="H206" s="12">
        <v>23</v>
      </c>
      <c r="I206" s="20">
        <f t="shared" si="10"/>
        <v>6.1331132776574577</v>
      </c>
      <c r="J206" s="20">
        <f t="shared" si="11"/>
        <v>16.368593215503221</v>
      </c>
      <c r="K206" s="20">
        <f t="shared" si="12"/>
        <v>0.63012726188360335</v>
      </c>
      <c r="L206" s="20"/>
      <c r="N206" s="20"/>
    </row>
    <row r="207" spans="8:14" x14ac:dyDescent="0.3">
      <c r="H207" s="12">
        <v>24</v>
      </c>
      <c r="I207" s="20">
        <f t="shared" si="10"/>
        <v>6.6614421503347501</v>
      </c>
      <c r="J207" s="20">
        <f t="shared" si="11"/>
        <v>17.038549414844155</v>
      </c>
      <c r="K207" s="20">
        <f t="shared" si="12"/>
        <v>0.60848863194215641</v>
      </c>
      <c r="L207" s="20"/>
      <c r="N207" s="20"/>
    </row>
    <row r="208" spans="8:14" x14ac:dyDescent="0.3">
      <c r="H208" s="12">
        <v>25</v>
      </c>
      <c r="I208" s="20">
        <f t="shared" si="10"/>
        <v>7.2093954088653334</v>
      </c>
      <c r="J208" s="20">
        <f t="shared" si="11"/>
        <v>17.703248548779673</v>
      </c>
      <c r="K208" s="20">
        <f t="shared" si="12"/>
        <v>0.58613930176197515</v>
      </c>
      <c r="L208" s="20"/>
      <c r="N208" s="20"/>
    </row>
    <row r="209" spans="8:14" x14ac:dyDescent="0.3">
      <c r="H209" s="12">
        <v>26</v>
      </c>
      <c r="I209" s="20">
        <f t="shared" si="10"/>
        <v>7.7766219441411124</v>
      </c>
      <c r="J209" s="20">
        <f t="shared" si="11"/>
        <v>18.362485892635842</v>
      </c>
      <c r="K209" s="20">
        <f t="shared" si="12"/>
        <v>0.56310440436514475</v>
      </c>
      <c r="L209" s="20"/>
      <c r="N209" s="20"/>
    </row>
    <row r="210" spans="8:14" x14ac:dyDescent="0.3">
      <c r="H210" s="12">
        <v>27</v>
      </c>
      <c r="I210" s="20">
        <f t="shared" si="10"/>
        <v>8.3627576346033266</v>
      </c>
      <c r="J210" s="20">
        <f t="shared" si="11"/>
        <v>19.016058452281275</v>
      </c>
      <c r="K210" s="20">
        <f t="shared" si="12"/>
        <v>0.53940987642449745</v>
      </c>
      <c r="L210" s="20"/>
      <c r="N210" s="20"/>
    </row>
    <row r="211" spans="8:14" x14ac:dyDescent="0.3">
      <c r="H211" s="12">
        <v>28</v>
      </c>
      <c r="I211" s="20">
        <f t="shared" si="10"/>
        <v>8.9674255250041313</v>
      </c>
      <c r="J211" s="20">
        <f t="shared" si="11"/>
        <v>19.663765028735078</v>
      </c>
      <c r="K211" s="20">
        <f t="shared" si="12"/>
        <v>0.51508243369961071</v>
      </c>
      <c r="L211" s="20"/>
      <c r="N211" s="20"/>
    </row>
    <row r="212" spans="8:14" x14ac:dyDescent="0.3">
      <c r="H212" s="12">
        <v>29</v>
      </c>
      <c r="I212" s="20">
        <f t="shared" si="10"/>
        <v>9.5902360162071147</v>
      </c>
      <c r="J212" s="20">
        <f t="shared" si="11"/>
        <v>20.305406282222588</v>
      </c>
      <c r="K212" s="20">
        <f t="shared" si="12"/>
        <v>0.49014954585837689</v>
      </c>
      <c r="L212" s="20"/>
      <c r="N212" s="20"/>
    </row>
    <row r="213" spans="8:14" x14ac:dyDescent="0.3">
      <c r="H213" s="12">
        <v>30</v>
      </c>
      <c r="I213" s="20">
        <f t="shared" si="10"/>
        <v>10.230787066480218</v>
      </c>
      <c r="J213" s="20">
        <f t="shared" si="11"/>
        <v>20.940784795656111</v>
      </c>
      <c r="K213" s="20">
        <f t="shared" si="12"/>
        <v>0.46463941070769965</v>
      </c>
      <c r="L213" s="20"/>
      <c r="N213" s="20"/>
    </row>
    <row r="214" spans="8:14" x14ac:dyDescent="0.3">
      <c r="H214" s="12">
        <v>31</v>
      </c>
      <c r="I214" s="20">
        <f t="shared" si="10"/>
        <v>10.888664404749221</v>
      </c>
      <c r="J214" s="20">
        <f t="shared" si="11"/>
        <v>21.569705137517484</v>
      </c>
      <c r="K214" s="20">
        <f t="shared" si="12"/>
        <v>0.4385809278547203</v>
      </c>
      <c r="L214" s="20"/>
      <c r="N214" s="20"/>
    </row>
    <row r="215" spans="8:14" x14ac:dyDescent="0.3">
      <c r="H215" s="12">
        <v>32</v>
      </c>
      <c r="I215" s="20">
        <f t="shared" si="10"/>
        <v>11.563441756287233</v>
      </c>
      <c r="J215" s="20">
        <f t="shared" si="11"/>
        <v>22.191973924119289</v>
      </c>
      <c r="K215" s="20">
        <f t="shared" si="12"/>
        <v>0.41200367181755826</v>
      </c>
      <c r="L215" s="20"/>
      <c r="N215" s="20"/>
    </row>
    <row r="216" spans="8:14" x14ac:dyDescent="0.3">
      <c r="H216" s="12">
        <v>33</v>
      </c>
      <c r="I216" s="20">
        <f t="shared" si="10"/>
        <v>12.254681081326424</v>
      </c>
      <c r="J216" s="20">
        <f t="shared" si="11"/>
        <v>22.807399881221443</v>
      </c>
      <c r="K216" s="20">
        <f t="shared" si="12"/>
        <v>0.38493786460184048</v>
      </c>
      <c r="L216" s="20"/>
      <c r="N216" s="20"/>
    </row>
    <row r="217" spans="8:14" x14ac:dyDescent="0.3">
      <c r="H217" s="12">
        <v>34</v>
      </c>
      <c r="I217" s="20">
        <f t="shared" si="10"/>
        <v>12.961932827083103</v>
      </c>
      <c r="J217" s="20">
        <f t="shared" si="11"/>
        <v>23.415793904979608</v>
      </c>
      <c r="K217" s="20">
        <f t="shared" si="12"/>
        <v>0.35741434775634523</v>
      </c>
      <c r="L217" s="20"/>
      <c r="N217" s="20"/>
    </row>
    <row r="218" spans="8:14" x14ac:dyDescent="0.3">
      <c r="H218" s="12">
        <v>35</v>
      </c>
      <c r="I218" s="20">
        <f t="shared" si="10"/>
        <v>13.684736193691805</v>
      </c>
      <c r="J218" s="20">
        <f t="shared" si="11"/>
        <v>24.016969122201857</v>
      </c>
      <c r="K218" s="20">
        <f t="shared" si="12"/>
        <v>0.32946455391787904</v>
      </c>
      <c r="L218" s="20"/>
      <c r="N218" s="20"/>
    </row>
    <row r="219" spans="8:14" x14ac:dyDescent="0.3">
      <c r="H219" s="12">
        <v>36</v>
      </c>
      <c r="I219" s="20">
        <f t="shared" si="10"/>
        <v>14.422619414546034</v>
      </c>
      <c r="J219" s="20">
        <f t="shared" si="11"/>
        <v>24.610740949889966</v>
      </c>
      <c r="K219" s="20">
        <f t="shared" si="12"/>
        <v>0.30112047785208113</v>
      </c>
      <c r="L219" s="20"/>
      <c r="N219" s="20"/>
    </row>
    <row r="220" spans="8:14" x14ac:dyDescent="0.3">
      <c r="H220" s="12">
        <v>37</v>
      </c>
      <c r="I220" s="20">
        <f t="shared" si="10"/>
        <v>15.175100051541193</v>
      </c>
      <c r="J220" s="20">
        <f t="shared" si="11"/>
        <v>25.196927154041315</v>
      </c>
      <c r="K220" s="20">
        <f t="shared" si="12"/>
        <v>0.2724146469932382</v>
      </c>
      <c r="L220" s="20"/>
      <c r="N220" s="20"/>
    </row>
    <row r="221" spans="8:14" x14ac:dyDescent="0.3">
      <c r="H221" s="12">
        <v>38</v>
      </c>
      <c r="I221" s="20">
        <f t="shared" si="10"/>
        <v>15.941685305711275</v>
      </c>
      <c r="J221" s="20">
        <f t="shared" si="11"/>
        <v>25.77534790768782</v>
      </c>
      <c r="K221" s="20">
        <f t="shared" si="12"/>
        <v>0.2433800914824035</v>
      </c>
      <c r="L221" s="20"/>
      <c r="N221" s="20"/>
    </row>
    <row r="222" spans="8:14" x14ac:dyDescent="0.3">
      <c r="H222" s="12">
        <v>39</v>
      </c>
      <c r="I222" s="20">
        <f t="shared" si="10"/>
        <v>16.721872343742319</v>
      </c>
      <c r="J222" s="20">
        <f t="shared" si="11"/>
        <v>26.345825848147655</v>
      </c>
      <c r="K222" s="20">
        <f t="shared" si="12"/>
        <v>0.21405031369921523</v>
      </c>
      <c r="L222" s="20"/>
      <c r="N222" s="20"/>
    </row>
    <row r="223" spans="8:14" x14ac:dyDescent="0.3">
      <c r="H223" s="12">
        <v>40</v>
      </c>
      <c r="I223" s="20">
        <f t="shared" si="10"/>
        <v>17.515148640834553</v>
      </c>
      <c r="J223" s="20">
        <f t="shared" si="11"/>
        <v>26.90818613346595</v>
      </c>
      <c r="K223" s="20">
        <f t="shared" si="12"/>
        <v>0.18445925727881768</v>
      </c>
      <c r="L223" s="20"/>
      <c r="N223" s="20"/>
    </row>
    <row r="224" spans="8:14" x14ac:dyDescent="0.3">
      <c r="H224" s="12">
        <v>41</v>
      </c>
      <c r="I224" s="20">
        <f t="shared" si="10"/>
        <v>18.320992340368122</v>
      </c>
      <c r="J224" s="20">
        <f t="shared" si="11"/>
        <v>27.462256498020341</v>
      </c>
      <c r="K224" s="20">
        <f t="shared" si="12"/>
        <v>0.15464127560127588</v>
      </c>
      <c r="L224" s="20"/>
      <c r="N224" s="20"/>
    </row>
    <row r="225" spans="8:14" x14ac:dyDescent="0.3">
      <c r="H225" s="12">
        <v>42</v>
      </c>
      <c r="I225" s="20">
        <f t="shared" si="10"/>
        <v>19.138872630807469</v>
      </c>
      <c r="J225" s="20">
        <f t="shared" si="11"/>
        <v>28.007867307267372</v>
      </c>
      <c r="K225" s="20">
        <f t="shared" si="12"/>
        <v>0.12463109973687386</v>
      </c>
      <c r="L225" s="20"/>
      <c r="N225" s="20"/>
    </row>
    <row r="226" spans="8:14" x14ac:dyDescent="0.3">
      <c r="H226" s="12">
        <v>43</v>
      </c>
      <c r="I226" s="20">
        <f t="shared" si="10"/>
        <v>19.968250140253815</v>
      </c>
      <c r="J226" s="20">
        <f t="shared" si="11"/>
        <v>28.544851611605782</v>
      </c>
      <c r="K226" s="20">
        <f t="shared" si="12"/>
        <v>9.44638058267874E-2</v>
      </c>
      <c r="L226" s="20"/>
      <c r="N226" s="20"/>
    </row>
    <row r="227" spans="8:14" x14ac:dyDescent="0.3">
      <c r="H227" s="12">
        <v>44</v>
      </c>
      <c r="I227" s="20">
        <f t="shared" si="10"/>
        <v>20.808577349024063</v>
      </c>
      <c r="J227" s="20">
        <f t="shared" si="11"/>
        <v>29.073045199332672</v>
      </c>
      <c r="K227" s="20">
        <f t="shared" si="12"/>
        <v>6.4174781874867914E-2</v>
      </c>
      <c r="L227" s="20"/>
      <c r="N227" s="20"/>
    </row>
    <row r="228" spans="8:14" x14ac:dyDescent="0.3">
      <c r="H228" s="12">
        <v>45</v>
      </c>
      <c r="I228" s="20">
        <f t="shared" si="10"/>
        <v>21.659299020598723</v>
      </c>
      <c r="J228" s="20">
        <f t="shared" si="11"/>
        <v>29.592286648668686</v>
      </c>
      <c r="K228" s="20">
        <f t="shared" si="12"/>
        <v>3.3799693922752588E-2</v>
      </c>
      <c r="L228" s="20"/>
      <c r="N228" s="20"/>
    </row>
    <row r="229" spans="8:14" x14ac:dyDescent="0.3">
      <c r="H229" s="12">
        <v>46</v>
      </c>
      <c r="I229" s="20">
        <f t="shared" si="10"/>
        <v>22.519852651239603</v>
      </c>
      <c r="J229" s="20">
        <f t="shared" si="11"/>
        <v>30.102417378828537</v>
      </c>
      <c r="K229" s="20">
        <f t="shared" si="12"/>
        <v>3.3744515773100926E-3</v>
      </c>
      <c r="L229" s="20"/>
      <c r="N229" s="20"/>
    </row>
    <row r="230" spans="8:14" x14ac:dyDescent="0.3">
      <c r="H230" s="12">
        <v>47</v>
      </c>
      <c r="I230" s="20">
        <f t="shared" si="10"/>
        <v>23.389668938528843</v>
      </c>
      <c r="J230" s="20">
        <f t="shared" si="11"/>
        <v>30.603281700113168</v>
      </c>
      <c r="K230" s="20">
        <f t="shared" si="12"/>
        <v>-2.7064827143394064E-2</v>
      </c>
      <c r="L230" s="20"/>
      <c r="N230" s="20"/>
    </row>
    <row r="231" spans="8:14" x14ac:dyDescent="0.3">
      <c r="H231" s="12">
        <v>48</v>
      </c>
      <c r="I231" s="20">
        <f t="shared" si="10"/>
        <v>24.268172269027474</v>
      </c>
      <c r="J231" s="20">
        <f t="shared" si="11"/>
        <v>31.094726863000258</v>
      </c>
      <c r="K231" s="20">
        <f t="shared" si="12"/>
        <v>-5.748185168175575E-2</v>
      </c>
      <c r="L231" s="20"/>
      <c r="N231" s="20"/>
    </row>
    <row r="232" spans="8:14" x14ac:dyDescent="0.3">
      <c r="H232" s="12">
        <v>49</v>
      </c>
      <c r="I232" s="20">
        <f t="shared" si="10"/>
        <v>25.154781225189026</v>
      </c>
      <c r="J232" s="20">
        <f t="shared" si="11"/>
        <v>31.576603106209863</v>
      </c>
      <c r="K232" s="20">
        <f t="shared" si="12"/>
        <v>-8.7840195567821272E-2</v>
      </c>
      <c r="L232" s="20"/>
      <c r="N232" s="20"/>
    </row>
    <row r="233" spans="8:14" x14ac:dyDescent="0.3">
      <c r="H233" s="12">
        <v>50</v>
      </c>
      <c r="I233" s="20">
        <f t="shared" si="10"/>
        <v>26.048909111596771</v>
      </c>
      <c r="J233" s="20">
        <f t="shared" si="11"/>
        <v>32.048763703722273</v>
      </c>
      <c r="K233" s="20">
        <f t="shared" si="12"/>
        <v>-0.11810333384100827</v>
      </c>
      <c r="L233" s="20"/>
      <c r="N233" s="20"/>
    </row>
    <row r="234" spans="8:14" x14ac:dyDescent="0.3">
      <c r="H234" s="12">
        <v>51</v>
      </c>
      <c r="I234" s="20">
        <f t="shared" si="10"/>
        <v>26.949964500517439</v>
      </c>
      <c r="J234" s="20">
        <f t="shared" si="11"/>
        <v>32.511065010725623</v>
      </c>
      <c r="K234" s="20">
        <f t="shared" si="12"/>
        <v>-0.14823468130568626</v>
      </c>
      <c r="L234" s="20"/>
      <c r="N234" s="20"/>
    </row>
    <row r="235" spans="8:14" x14ac:dyDescent="0.3">
      <c r="H235" s="12">
        <v>52</v>
      </c>
      <c r="I235" s="20">
        <f t="shared" si="10"/>
        <v>27.857351796681428</v>
      </c>
      <c r="J235" s="20">
        <f t="shared" si="11"/>
        <v>32.963366508470962</v>
      </c>
      <c r="K235" s="20">
        <f t="shared" si="12"/>
        <v>-0.17819763165943081</v>
      </c>
      <c r="L235" s="20"/>
      <c r="N235" s="20"/>
    </row>
    <row r="236" spans="8:14" x14ac:dyDescent="0.3">
      <c r="H236" s="12">
        <v>53</v>
      </c>
      <c r="I236" s="20">
        <f t="shared" si="10"/>
        <v>28.770471821111755</v>
      </c>
      <c r="J236" s="20">
        <f t="shared" si="11"/>
        <v>33.405530848013093</v>
      </c>
      <c r="K236" s="20">
        <f t="shared" si="12"/>
        <v>-0.20795559753129012</v>
      </c>
      <c r="L236" s="20"/>
      <c r="N236" s="20"/>
    </row>
    <row r="237" spans="8:14" x14ac:dyDescent="0.3">
      <c r="H237" s="12">
        <v>54</v>
      </c>
      <c r="I237" s="20">
        <f t="shared" si="10"/>
        <v>29.688722413725856</v>
      </c>
      <c r="J237" s="20">
        <f t="shared" si="11"/>
        <v>33.837423892815835</v>
      </c>
      <c r="K237" s="20">
        <f t="shared" si="12"/>
        <v>-0.23747205146491659</v>
      </c>
      <c r="L237" s="20"/>
      <c r="N237" s="20"/>
    </row>
    <row r="238" spans="8:14" x14ac:dyDescent="0.3">
      <c r="H238" s="12">
        <v>55</v>
      </c>
      <c r="I238" s="20">
        <f t="shared" si="10"/>
        <v>30.61149905433237</v>
      </c>
      <c r="J238" s="20">
        <f t="shared" si="11"/>
        <v>34.258914760200994</v>
      </c>
      <c r="K238" s="20">
        <f t="shared" si="12"/>
        <v>-0.26671056787780872</v>
      </c>
      <c r="L238" s="20"/>
      <c r="N238" s="20"/>
    </row>
    <row r="239" spans="8:14" x14ac:dyDescent="0.3">
      <c r="H239" s="12">
        <v>56</v>
      </c>
      <c r="I239" s="20">
        <f t="shared" si="10"/>
        <v>31.538195501534659</v>
      </c>
      <c r="J239" s="20">
        <f t="shared" si="11"/>
        <v>34.669875861620824</v>
      </c>
      <c r="K239" s="20">
        <f t="shared" si="12"/>
        <v>-0.29563486602314359</v>
      </c>
      <c r="L239" s="20"/>
      <c r="N239" s="20"/>
    </row>
    <row r="240" spans="8:14" x14ac:dyDescent="0.3">
      <c r="H240" s="12">
        <v>57</v>
      </c>
      <c r="I240" s="20">
        <f t="shared" si="10"/>
        <v>32.46820444893612</v>
      </c>
      <c r="J240" s="20">
        <f t="shared" si="11"/>
        <v>35.070182941734416</v>
      </c>
      <c r="K240" s="20">
        <f t="shared" si="12"/>
        <v>-0.32420885397467081</v>
      </c>
      <c r="L240" s="20"/>
      <c r="N240" s="20"/>
    </row>
    <row r="241" spans="8:14" x14ac:dyDescent="0.3">
      <c r="H241" s="12">
        <v>58</v>
      </c>
      <c r="I241" s="20">
        <f t="shared" si="10"/>
        <v>33.400918197921698</v>
      </c>
      <c r="J241" s="20">
        <f t="shared" si="11"/>
        <v>35.459715116269173</v>
      </c>
      <c r="K241" s="20">
        <f t="shared" si="12"/>
        <v>-0.35239667364787008</v>
      </c>
      <c r="L241" s="20"/>
      <c r="N241" s="20"/>
    </row>
    <row r="242" spans="8:14" x14ac:dyDescent="0.3">
      <c r="H242" s="12">
        <v>59</v>
      </c>
      <c r="I242" s="20">
        <f t="shared" si="10"/>
        <v>34.33572934616106</v>
      </c>
      <c r="J242" s="20">
        <f t="shared" si="11"/>
        <v>35.838354908649251</v>
      </c>
      <c r="K242" s="20">
        <f t="shared" si="12"/>
        <v>-0.38016274686200791</v>
      </c>
      <c r="L242" s="20"/>
      <c r="N242" s="20"/>
    </row>
    <row r="243" spans="8:14" x14ac:dyDescent="0.3">
      <c r="H243" s="12">
        <v>60</v>
      </c>
      <c r="I243" s="20">
        <f t="shared" si="10"/>
        <v>35.272031490847894</v>
      </c>
      <c r="J243" s="20">
        <f t="shared" si="11"/>
        <v>36.205988285373664</v>
      </c>
      <c r="K243" s="20">
        <f t="shared" si="12"/>
        <v>-0.40747182243786018</v>
      </c>
      <c r="L243" s="20"/>
      <c r="N243" s="20"/>
    </row>
    <row r="244" spans="8:14" x14ac:dyDescent="0.3">
      <c r="H244" s="12">
        <v>61</v>
      </c>
      <c r="I244" s="20">
        <f t="shared" si="10"/>
        <v>36.209219945554338</v>
      </c>
      <c r="J244" s="20">
        <f t="shared" si="11"/>
        <v>36.562504690127575</v>
      </c>
      <c r="K244" s="20">
        <f t="shared" si="12"/>
        <v>-0.43428902431472982</v>
      </c>
      <c r="L244" s="20"/>
      <c r="N244" s="20"/>
    </row>
    <row r="245" spans="8:14" x14ac:dyDescent="0.3">
      <c r="H245" s="12">
        <v>62</v>
      </c>
      <c r="I245" s="20">
        <f t="shared" si="10"/>
        <v>37.146692469439927</v>
      </c>
      <c r="J245" s="20">
        <f t="shared" si="11"/>
        <v>36.907797076611253</v>
      </c>
      <c r="K245" s="20">
        <f t="shared" si="12"/>
        <v>-0.46057990065798943</v>
      </c>
      <c r="L245" s="20"/>
      <c r="N245" s="20"/>
    </row>
    <row r="246" spans="8:14" x14ac:dyDescent="0.3">
      <c r="H246" s="12">
        <v>63</v>
      </c>
      <c r="I246" s="20">
        <f t="shared" si="10"/>
        <v>38.083850007415265</v>
      </c>
      <c r="J246" s="20">
        <f t="shared" si="11"/>
        <v>37.241761940072038</v>
      </c>
      <c r="K246" s="20">
        <f t="shared" si="12"/>
        <v>-0.48631047391484145</v>
      </c>
      <c r="L246" s="20"/>
      <c r="N246" s="20"/>
    </row>
    <row r="247" spans="8:14" x14ac:dyDescent="0.3">
      <c r="H247" s="12">
        <v>64</v>
      </c>
      <c r="I247" s="20">
        <f t="shared" si="10"/>
        <v>39.020097439719081</v>
      </c>
      <c r="J247" s="20">
        <f t="shared" si="11"/>
        <v>37.564299347525967</v>
      </c>
      <c r="K247" s="20">
        <f t="shared" si="12"/>
        <v>-0.5114472917613393</v>
      </c>
      <c r="L247" s="20"/>
      <c r="N247" s="20"/>
    </row>
    <row r="248" spans="8:14" x14ac:dyDescent="0.3">
      <c r="H248" s="12">
        <v>65</v>
      </c>
      <c r="I248" s="20">
        <f t="shared" si="10"/>
        <v>39.954844339227492</v>
      </c>
      <c r="J248" s="20">
        <f t="shared" si="11"/>
        <v>37.87531296665626</v>
      </c>
      <c r="K248" s="20">
        <f t="shared" si="12"/>
        <v>-0.53595747886813749</v>
      </c>
      <c r="L248" s="20"/>
      <c r="N248" s="20"/>
    </row>
    <row r="249" spans="8:14" x14ac:dyDescent="0.3">
      <c r="H249" s="12">
        <v>66</v>
      </c>
      <c r="I249" s="20">
        <f t="shared" si="10"/>
        <v>40.887505734675443</v>
      </c>
      <c r="J249" s="20">
        <f t="shared" si="11"/>
        <v>38.174710093377584</v>
      </c>
      <c r="K249" s="20">
        <f t="shared" si="12"/>
        <v>-0.55980878939605461</v>
      </c>
      <c r="L249" s="20"/>
      <c r="N249" s="20"/>
    </row>
    <row r="250" spans="8:14" x14ac:dyDescent="0.3">
      <c r="H250" s="12">
        <v>67</v>
      </c>
      <c r="I250" s="20">
        <f t="shared" si="10"/>
        <v>41.8175028778372</v>
      </c>
      <c r="J250" s="20">
        <f t="shared" si="11"/>
        <v>38.462401678055642</v>
      </c>
      <c r="K250" s="20">
        <f t="shared" si="12"/>
        <v>-0.58296966011552565</v>
      </c>
      <c r="L250" s="20"/>
      <c r="N250" s="20"/>
    </row>
    <row r="251" spans="8:14" x14ac:dyDescent="0.3">
      <c r="H251" s="12">
        <v>68</v>
      </c>
      <c r="I251" s="20">
        <f t="shared" si="10"/>
        <v>42.744264012581965</v>
      </c>
      <c r="J251" s="20">
        <f t="shared" si="11"/>
        <v>38.738302350373246</v>
      </c>
      <c r="K251" s="20">
        <f t="shared" si="12"/>
        <v>-0.60540926402661033</v>
      </c>
      <c r="L251" s="20"/>
      <c r="N251" s="20"/>
    </row>
    <row r="252" spans="8:14" x14ac:dyDescent="0.3">
      <c r="H252" s="12">
        <v>69</v>
      </c>
      <c r="I252" s="20">
        <f t="shared" si="10"/>
        <v>43.667225143599381</v>
      </c>
      <c r="J252" s="20">
        <f t="shared" si="11"/>
        <v>39.002330442834896</v>
      </c>
      <c r="K252" s="20">
        <f t="shared" si="12"/>
        <v>-0.62709756433863695</v>
      </c>
      <c r="L252" s="20"/>
      <c r="N252" s="20"/>
    </row>
    <row r="253" spans="8:14" x14ac:dyDescent="0.3">
      <c r="H253" s="12">
        <v>70</v>
      </c>
      <c r="I253" s="20">
        <f t="shared" si="10"/>
        <v>44.585830802475641</v>
      </c>
      <c r="J253" s="20">
        <f t="shared" si="11"/>
        <v>39.254408012903617</v>
      </c>
      <c r="K253" s="20">
        <f t="shared" si="12"/>
        <v>-0.64800536865105585</v>
      </c>
      <c r="L253" s="20"/>
      <c r="N253" s="20"/>
    </row>
    <row r="254" spans="8:14" x14ac:dyDescent="0.3">
      <c r="H254" s="12">
        <v>71</v>
      </c>
      <c r="I254" s="20">
        <f t="shared" si="10"/>
        <v>45.499534808696581</v>
      </c>
      <c r="J254" s="20">
        <f t="shared" si="11"/>
        <v>39.494460863764495</v>
      </c>
      <c r="K254" s="20">
        <f t="shared" si="12"/>
        <v>-0.6681043831599256</v>
      </c>
      <c r="L254" s="20"/>
      <c r="N254" s="20"/>
    </row>
    <row r="255" spans="8:14" x14ac:dyDescent="0.3">
      <c r="H255" s="12">
        <v>72</v>
      </c>
      <c r="I255" s="20">
        <f t="shared" si="10"/>
        <v>46.40780102306428</v>
      </c>
      <c r="J255" s="20">
        <f t="shared" si="11"/>
        <v>39.722418563711294</v>
      </c>
      <c r="K255" s="20">
        <f t="shared" si="12"/>
        <v>-0.68736726669798387</v>
      </c>
      <c r="L255" s="20"/>
      <c r="N255" s="20"/>
    </row>
    <row r="256" spans="8:14" x14ac:dyDescent="0.3">
      <c r="H256" s="12">
        <v>73</v>
      </c>
      <c r="I256" s="20">
        <f t="shared" si="10"/>
        <v>47.31010409093355</v>
      </c>
      <c r="J256" s="20">
        <f t="shared" si="11"/>
        <v>39.93821446415339</v>
      </c>
      <c r="K256" s="20">
        <f t="shared" si="12"/>
        <v>-0.70576768440070858</v>
      </c>
      <c r="L256" s="20"/>
      <c r="N256" s="20"/>
    </row>
    <row r="257" spans="8:14" x14ac:dyDescent="0.3">
      <c r="H257" s="12">
        <v>74</v>
      </c>
      <c r="I257" s="20">
        <f t="shared" si="10"/>
        <v>48.205930172614501</v>
      </c>
      <c r="J257" s="20">
        <f t="shared" si="11"/>
        <v>40.141785716241934</v>
      </c>
      <c r="K257" s="20">
        <f t="shared" si="12"/>
        <v>-0.72328036077652857</v>
      </c>
      <c r="L257" s="20"/>
      <c r="N257" s="20"/>
    </row>
    <row r="258" spans="8:14" x14ac:dyDescent="0.3">
      <c r="H258" s="12">
        <v>75</v>
      </c>
      <c r="I258" s="20">
        <f t="shared" si="10"/>
        <v>49.09477765823965</v>
      </c>
      <c r="J258" s="20">
        <f t="shared" si="11"/>
        <v>40.33307328611528</v>
      </c>
      <c r="K258" s="20">
        <f t="shared" si="12"/>
        <v>-0.73988113194666483</v>
      </c>
      <c r="L258" s="20"/>
      <c r="N258" s="20"/>
    </row>
    <row r="259" spans="8:14" x14ac:dyDescent="0.3">
      <c r="H259" s="12">
        <v>76</v>
      </c>
      <c r="I259" s="20">
        <f t="shared" si="10"/>
        <v>49.976157864367863</v>
      </c>
      <c r="J259" s="20">
        <f t="shared" si="11"/>
        <v>40.512021968765154</v>
      </c>
      <c r="K259" s="20">
        <f t="shared" si="12"/>
        <v>-0.75554699680928783</v>
      </c>
      <c r="L259" s="20"/>
      <c r="N259" s="20"/>
    </row>
    <row r="260" spans="8:14" x14ac:dyDescent="0.3">
      <c r="H260" s="12">
        <v>77</v>
      </c>
      <c r="I260" s="20">
        <f t="shared" ref="I260:I323" si="13">($C$5/2)*(1-COS(RADIANS(H260)))+$C$8-SQRT($C$8^2-(($C$8/2)*SIN(RADIANS(H260)))^2)</f>
        <v>50.849595709589337</v>
      </c>
      <c r="J260" s="20">
        <f t="shared" ref="J260:J323" si="14">ABS((41.7*SIN(RADIANS(H260)))+(1738.89*SIN(RADIANS(H260))*COS(RADIANS(H260)))/SQRT(21389.0625-((41.7*SIN(RADIANS(H260)))^2))*(PI()/180))</f>
        <v>40.678580400526506</v>
      </c>
      <c r="K260" s="20">
        <f t="shared" ref="K260:K323" si="15">((41.7*COS(RADIANS(H260))+1738.89*COS(2*RADIANS(H260))) / SQRT(4024517.454-(41.7*SIN(RADIANS(H260)))^2)) + (4024517.454*(SIN(RADIANS(H260))^2)*(COS(RADIANS(H260))^2) / ((18769-(40.7*SIN(RADIANS(H260))^2)*SQRT(18769-(41.7*SIN(RADIANS(H260)))^2)))) * (PI()/180)^2</f>
        <v>-0.77025616687404797</v>
      </c>
      <c r="L260" s="20"/>
      <c r="N260" s="20"/>
    </row>
    <row r="261" spans="8:14" x14ac:dyDescent="0.3">
      <c r="H261" s="12">
        <v>78</v>
      </c>
      <c r="I261" s="20">
        <f t="shared" si="13"/>
        <v>51.714630366407107</v>
      </c>
      <c r="J261" s="20">
        <f t="shared" si="14"/>
        <v>40.832701070194993</v>
      </c>
      <c r="K261" s="20">
        <f t="shared" si="15"/>
        <v>-0.78398811450684602</v>
      </c>
      <c r="L261" s="20"/>
      <c r="N261" s="20"/>
    </row>
    <row r="262" spans="8:14" x14ac:dyDescent="0.3">
      <c r="H262" s="12">
        <v>79</v>
      </c>
      <c r="I262" s="20">
        <f t="shared" si="13"/>
        <v>52.570815886706512</v>
      </c>
      <c r="J262" s="20">
        <f t="shared" si="14"/>
        <v>40.974340328777764</v>
      </c>
      <c r="K262" s="20">
        <f t="shared" si="15"/>
        <v>-0.79672361932117586</v>
      </c>
      <c r="L262" s="20"/>
      <c r="N262" s="20"/>
    </row>
    <row r="263" spans="8:14" x14ac:dyDescent="0.3">
      <c r="H263" s="12">
        <v>80</v>
      </c>
      <c r="I263" s="20">
        <f t="shared" si="13"/>
        <v>53.417721798178675</v>
      </c>
      <c r="J263" s="20">
        <f t="shared" si="14"/>
        <v>41.10345839788414</v>
      </c>
      <c r="K263" s="20">
        <f t="shared" si="15"/>
        <v>-0.80844481245172128</v>
      </c>
      <c r="L263" s="20"/>
      <c r="N263" s="20"/>
    </row>
    <row r="264" spans="8:14" x14ac:dyDescent="0.3">
      <c r="H264" s="12">
        <v>81</v>
      </c>
      <c r="I264" s="20">
        <f t="shared" si="13"/>
        <v>54.25493366914246</v>
      </c>
      <c r="J264" s="20">
        <f t="shared" si="14"/>
        <v>41.220019376764306</v>
      </c>
      <c r="K264" s="20">
        <f t="shared" si="15"/>
        <v>-0.81913521844823645</v>
      </c>
      <c r="L264" s="20"/>
      <c r="N264" s="20"/>
    </row>
    <row r="265" spans="8:14" x14ac:dyDescent="0.3">
      <c r="H265" s="12">
        <v>82</v>
      </c>
      <c r="I265" s="20">
        <f t="shared" si="13"/>
        <v>55.082053639310942</v>
      </c>
      <c r="J265" s="20">
        <f t="shared" si="14"/>
        <v>41.323991248005072</v>
      </c>
      <c r="K265" s="20">
        <f t="shared" si="15"/>
        <v>-0.82877979453323725</v>
      </c>
      <c r="L265" s="20"/>
      <c r="N265" s="20"/>
    </row>
    <row r="266" spans="8:14" x14ac:dyDescent="0.3">
      <c r="H266" s="12">
        <v>83</v>
      </c>
      <c r="I266" s="20">
        <f t="shared" si="13"/>
        <v>55.898700914170206</v>
      </c>
      <c r="J266" s="20">
        <f t="shared" si="14"/>
        <v>41.415345881893252</v>
      </c>
      <c r="K266" s="20">
        <f t="shared" si="15"/>
        <v>-0.83736496697569229</v>
      </c>
      <c r="L266" s="20"/>
      <c r="N266" s="20"/>
    </row>
    <row r="267" spans="8:14" x14ac:dyDescent="0.3">
      <c r="H267" s="12">
        <v>84</v>
      </c>
      <c r="I267" s="20">
        <f t="shared" si="13"/>
        <v>56.704512220783627</v>
      </c>
      <c r="J267" s="20">
        <f t="shared" si="14"/>
        <v>41.49405903945798</v>
      </c>
      <c r="K267" s="20">
        <f t="shared" si="15"/>
        <v>-0.84487866434475611</v>
      </c>
      <c r="L267" s="20"/>
      <c r="N267" s="20"/>
    </row>
    <row r="268" spans="8:14" x14ac:dyDescent="0.3">
      <c r="H268" s="12">
        <v>85</v>
      </c>
      <c r="I268" s="20">
        <f t="shared" si="13"/>
        <v>57.499142222999268</v>
      </c>
      <c r="J268" s="20">
        <f t="shared" si="14"/>
        <v>41.56011037420464</v>
      </c>
      <c r="K268" s="20">
        <f t="shared" si="15"/>
        <v>-0.85131034742254563</v>
      </c>
      <c r="L268" s="20"/>
      <c r="N268" s="20"/>
    </row>
    <row r="269" spans="8:14" x14ac:dyDescent="0.3">
      <c r="H269" s="12">
        <v>86</v>
      </c>
      <c r="I269" s="20">
        <f t="shared" si="13"/>
        <v>58.282263894223149</v>
      </c>
      <c r="J269" s="20">
        <f t="shared" si="14"/>
        <v>41.613483432553778</v>
      </c>
      <c r="K269" s="20">
        <f t="shared" si="15"/>
        <v>-0.85665103557291533</v>
      </c>
      <c r="L269" s="20"/>
      <c r="N269" s="20"/>
    </row>
    <row r="270" spans="8:14" x14ac:dyDescent="0.3">
      <c r="H270" s="12">
        <v>87</v>
      </c>
      <c r="I270" s="20">
        <f t="shared" si="13"/>
        <v>59.053568846123781</v>
      </c>
      <c r="J270" s="20">
        <f t="shared" si="14"/>
        <v>41.654165652999701</v>
      </c>
      <c r="K270" s="20">
        <f t="shared" si="15"/>
        <v>-0.86089332938395347</v>
      </c>
      <c r="L270" s="20"/>
      <c r="N270" s="20"/>
    </row>
    <row r="271" spans="8:14" x14ac:dyDescent="0.3">
      <c r="H271" s="12">
        <v>88</v>
      </c>
      <c r="I271" s="20">
        <f t="shared" si="13"/>
        <v>59.812767611852252</v>
      </c>
      <c r="J271" s="20">
        <f t="shared" si="14"/>
        <v>41.68214836400373</v>
      </c>
      <c r="K271" s="20">
        <f t="shared" si="15"/>
        <v>-0.86403142942524958</v>
      </c>
      <c r="L271" s="20"/>
      <c r="N271" s="20"/>
    </row>
    <row r="272" spans="8:14" x14ac:dyDescent="0.3">
      <c r="H272" s="12">
        <v>89</v>
      </c>
      <c r="I272" s="20">
        <f t="shared" si="13"/>
        <v>60.559589882595461</v>
      </c>
      <c r="J272" s="20">
        <f t="shared" si="14"/>
        <v>41.697426780638509</v>
      </c>
      <c r="K272" s="20">
        <f t="shared" si="15"/>
        <v>-0.86606115098659509</v>
      </c>
      <c r="L272" s="20"/>
      <c r="N272" s="20"/>
    </row>
    <row r="273" spans="8:14" x14ac:dyDescent="0.3">
      <c r="H273" s="12">
        <v>90</v>
      </c>
      <c r="I273" s="20">
        <f t="shared" si="13"/>
        <v>61.293784696525833</v>
      </c>
      <c r="J273" s="20">
        <f t="shared" si="14"/>
        <v>41.7</v>
      </c>
      <c r="K273" s="20">
        <f t="shared" si="15"/>
        <v>-0.86697993469231427</v>
      </c>
      <c r="L273" s="20"/>
      <c r="N273" s="20"/>
    </row>
    <row r="274" spans="8:14" x14ac:dyDescent="0.3">
      <c r="H274" s="12">
        <v>91</v>
      </c>
      <c r="I274" s="20">
        <f t="shared" si="13"/>
        <v>62.01512057946492</v>
      </c>
      <c r="J274" s="20">
        <f t="shared" si="14"/>
        <v>41.689870995404533</v>
      </c>
      <c r="K274" s="20">
        <f t="shared" si="15"/>
        <v>-0.86678685291451596</v>
      </c>
      <c r="L274" s="20"/>
      <c r="N274" s="20"/>
    </row>
    <row r="275" spans="8:14" x14ac:dyDescent="0.3">
      <c r="H275" s="12">
        <v>92</v>
      </c>
      <c r="I275" s="20">
        <f t="shared" si="13"/>
        <v>62.723385636840817</v>
      </c>
      <c r="J275" s="20">
        <f t="shared" si="14"/>
        <v>41.667046609388869</v>
      </c>
      <c r="K275" s="20">
        <f t="shared" si="15"/>
        <v>-0.86548261193877452</v>
      </c>
      <c r="L275" s="20"/>
      <c r="N275" s="20"/>
    </row>
    <row r="276" spans="8:14" x14ac:dyDescent="0.3">
      <c r="H276" s="12">
        <v>93</v>
      </c>
      <c r="I276" s="20">
        <f t="shared" si="13"/>
        <v>63.41838759678528</v>
      </c>
      <c r="J276" s="20">
        <f t="shared" si="14"/>
        <v>41.631537545531764</v>
      </c>
      <c r="K276" s="20">
        <f t="shared" si="15"/>
        <v>-0.86306954986665763</v>
      </c>
      <c r="L276" s="20"/>
      <c r="N276" s="20"/>
    </row>
    <row r="277" spans="8:14" x14ac:dyDescent="0.3">
      <c r="H277" s="12">
        <v>94</v>
      </c>
      <c r="I277" s="20">
        <f t="shared" si="13"/>
        <v>64.099953804483192</v>
      </c>
      <c r="J277" s="20">
        <f t="shared" si="14"/>
        <v>41.583358359115564</v>
      </c>
      <c r="K277" s="20">
        <f t="shared" si="15"/>
        <v>-0.85955163027066117</v>
      </c>
      <c r="L277" s="20"/>
      <c r="N277" s="20"/>
    </row>
    <row r="278" spans="8:14" x14ac:dyDescent="0.3">
      <c r="H278" s="12">
        <v>95</v>
      </c>
      <c r="I278" s="20">
        <f t="shared" si="13"/>
        <v>64.76793116815395</v>
      </c>
      <c r="J278" s="20">
        <f t="shared" si="14"/>
        <v>41.522527446646947</v>
      </c>
      <c r="K278" s="20">
        <f t="shared" si="15"/>
        <v>-0.85493443164801686</v>
      </c>
      <c r="L278" s="20"/>
      <c r="N278" s="20"/>
    </row>
    <row r="279" spans="8:14" x14ac:dyDescent="0.3">
      <c r="H279" s="12">
        <v>96</v>
      </c>
      <c r="I279" s="20">
        <f t="shared" si="13"/>
        <v>65.42218605730595</v>
      </c>
      <c r="J279" s="20">
        <f t="shared" si="14"/>
        <v>41.449067034256018</v>
      </c>
      <c r="K279" s="20">
        <f t="shared" si="15"/>
        <v>-0.84922513275006395</v>
      </c>
      <c r="L279" s="20"/>
      <c r="N279" s="20"/>
    </row>
    <row r="280" spans="8:14" x14ac:dyDescent="0.3">
      <c r="H280" s="12">
        <v>97</v>
      </c>
      <c r="I280" s="20">
        <f t="shared" si="13"/>
        <v>66.062604154159516</v>
      </c>
      <c r="J280" s="20">
        <f t="shared" si="14"/>
        <v>41.36300316499301</v>
      </c>
      <c r="K280" s="20">
        <f t="shared" si="15"/>
        <v>-0.84243249389296038</v>
      </c>
      <c r="L280" s="20"/>
      <c r="N280" s="20"/>
    </row>
    <row r="281" spans="8:14" x14ac:dyDescent="0.3">
      <c r="H281" s="12">
        <v>98</v>
      </c>
      <c r="I281" s="20">
        <f t="shared" si="13"/>
        <v>66.689090259380407</v>
      </c>
      <c r="J281" s="20">
        <f t="shared" si="14"/>
        <v>41.264365685041895</v>
      </c>
      <c r="K281" s="20">
        <f t="shared" si="15"/>
        <v>-0.83456683438305324</v>
      </c>
      <c r="L281" s="20"/>
      <c r="N281" s="20"/>
    </row>
    <row r="282" spans="8:14" x14ac:dyDescent="0.3">
      <c r="H282" s="12">
        <v>99</v>
      </c>
      <c r="I282" s="20">
        <f t="shared" si="13"/>
        <v>67.301568053497718</v>
      </c>
      <c r="J282" s="20">
        <f t="shared" si="14"/>
        <v>41.153188228870185</v>
      </c>
      <c r="K282" s="20">
        <f t="shared" si="15"/>
        <v>-0.825640006215831</v>
      </c>
      <c r="L282" s="20"/>
      <c r="N282" s="20"/>
    </row>
    <row r="283" spans="8:14" x14ac:dyDescent="0.3">
      <c r="H283" s="12">
        <v>100</v>
      </c>
      <c r="I283" s="20">
        <f t="shared" si="13"/>
        <v>67.899979815600645</v>
      </c>
      <c r="J283" s="20">
        <f t="shared" si="14"/>
        <v>41.029508203334018</v>
      </c>
      <c r="K283" s="20">
        <f t="shared" si="15"/>
        <v>-0.8156653642307139</v>
      </c>
      <c r="L283" s="20"/>
      <c r="N283" s="20"/>
    </row>
    <row r="284" spans="8:14" x14ac:dyDescent="0.3">
      <c r="H284" s="12">
        <v>101</v>
      </c>
      <c r="I284" s="20">
        <f t="shared" si="13"/>
        <v>68.484286101110357</v>
      </c>
      <c r="J284" s="20">
        <f t="shared" si="14"/>
        <v>40.893366770757417</v>
      </c>
      <c r="K284" s="20">
        <f t="shared" si="15"/>
        <v>-0.8046577329247091</v>
      </c>
      <c r="L284" s="20"/>
      <c r="N284" s="20"/>
    </row>
    <row r="285" spans="8:14" x14ac:dyDescent="0.3">
      <c r="H285" s="12">
        <v>102</v>
      </c>
      <c r="I285" s="20">
        <f t="shared" si="13"/>
        <v>69.054465380608235</v>
      </c>
      <c r="J285" s="20">
        <f t="shared" si="14"/>
        <v>40.744808831004406</v>
      </c>
      <c r="K285" s="20">
        <f t="shared" si="15"/>
        <v>-0.79263337014589874</v>
      </c>
      <c r="L285" s="20"/>
      <c r="N285" s="20"/>
    </row>
    <row r="286" spans="8:14" x14ac:dyDescent="0.3">
      <c r="H286" s="12">
        <v>103</v>
      </c>
      <c r="I286" s="20">
        <f t="shared" si="13"/>
        <v>69.610513641867684</v>
      </c>
      <c r="J286" s="20">
        <f t="shared" si="14"/>
        <v>40.583883002562125</v>
      </c>
      <c r="K286" s="20">
        <f t="shared" si="15"/>
        <v>-0.77960992790270334</v>
      </c>
      <c r="L286" s="20"/>
      <c r="N286" s="20"/>
    </row>
    <row r="287" spans="8:14" x14ac:dyDescent="0.3">
      <c r="H287" s="12">
        <v>104</v>
      </c>
      <c r="I287" s="20">
        <f t="shared" si="13"/>
        <v>70.152443957380157</v>
      </c>
      <c r="J287" s="20">
        <f t="shared" si="14"/>
        <v>40.410641602652959</v>
      </c>
      <c r="K287" s="20">
        <f t="shared" si="15"/>
        <v>-0.76560641053670464</v>
      </c>
      <c r="L287" s="20"/>
      <c r="N287" s="20"/>
    </row>
    <row r="288" spans="8:14" x14ac:dyDescent="0.3">
      <c r="H288" s="12">
        <v>105</v>
      </c>
      <c r="I288" s="20">
        <f t="shared" si="13"/>
        <v>70.680286019789861</v>
      </c>
      <c r="J288" s="20">
        <f t="shared" si="14"/>
        <v>40.225140626393028</v>
      </c>
      <c r="K288" s="20">
        <f t="shared" si="15"/>
        <v>-0.75064313051548337</v>
      </c>
      <c r="L288" s="20"/>
      <c r="N288" s="20"/>
    </row>
    <row r="289" spans="8:14" x14ac:dyDescent="0.3">
      <c r="H289" s="12">
        <v>106</v>
      </c>
      <c r="I289" s="20">
        <f t="shared" si="13"/>
        <v>71.194085647752246</v>
      </c>
      <c r="J289" s="20">
        <f t="shared" si="14"/>
        <v>40.02743972501387</v>
      </c>
      <c r="K289" s="20">
        <f t="shared" si="15"/>
        <v>-0.73474166210741276</v>
      </c>
      <c r="L289" s="20"/>
      <c r="N289" s="20"/>
    </row>
    <row r="290" spans="8:14" x14ac:dyDescent="0.3">
      <c r="H290" s="12">
        <v>107</v>
      </c>
      <c r="I290" s="20">
        <f t="shared" si="13"/>
        <v>71.693904264809845</v>
      </c>
      <c r="J290" s="20">
        <f t="shared" si="14"/>
        <v>39.817602183163778</v>
      </c>
      <c r="K290" s="20">
        <f t="shared" si="15"/>
        <v>-0.71792479320271463</v>
      </c>
      <c r="L290" s="20"/>
      <c r="N290" s="20"/>
    </row>
    <row r="291" spans="8:14" x14ac:dyDescent="0.3">
      <c r="H291" s="12">
        <v>108</v>
      </c>
      <c r="I291" s="20">
        <f t="shared" si="13"/>
        <v>72.179818353934905</v>
      </c>
      <c r="J291" s="20">
        <f t="shared" si="14"/>
        <v>39.595694895304518</v>
      </c>
      <c r="K291" s="20">
        <f t="shared" si="15"/>
        <v>-0.70021647554441457</v>
      </c>
      <c r="L291" s="20"/>
      <c r="N291" s="20"/>
    </row>
    <row r="292" spans="8:14" x14ac:dyDescent="0.3">
      <c r="H292" s="12">
        <v>109</v>
      </c>
      <c r="I292" s="20">
        <f t="shared" si="13"/>
        <v>72.651918890423445</v>
      </c>
      <c r="J292" s="20">
        <f t="shared" si="14"/>
        <v>39.361788341218528</v>
      </c>
      <c r="K292" s="20">
        <f t="shared" si="15"/>
        <v>-0.68164177362931355</v>
      </c>
      <c r="L292" s="20"/>
      <c r="N292" s="20"/>
    </row>
    <row r="293" spans="8:14" x14ac:dyDescent="0.3">
      <c r="H293" s="12">
        <v>110</v>
      </c>
      <c r="I293" s="20">
        <f t="shared" si="13"/>
        <v>73.110310755836423</v>
      </c>
      <c r="J293" s="20">
        <f t="shared" si="14"/>
        <v>39.115956560641145</v>
      </c>
      <c r="K293" s="20">
        <f t="shared" si="15"/>
        <v>-0.66222681253289706</v>
      </c>
      <c r="L293" s="20"/>
      <c r="N293" s="20"/>
    </row>
    <row r="294" spans="8:14" x14ac:dyDescent="0.3">
      <c r="H294" s="12">
        <v>111</v>
      </c>
      <c r="I294" s="20">
        <f t="shared" si="13"/>
        <v>73.555112135677433</v>
      </c>
      <c r="J294" s="20">
        <f t="shared" si="14"/>
        <v>38.858277127031734</v>
      </c>
      <c r="K294" s="20">
        <f t="shared" si="15"/>
        <v>-0.64199872490347054</v>
      </c>
      <c r="L294" s="20"/>
      <c r="N294" s="20"/>
    </row>
    <row r="295" spans="8:14" x14ac:dyDescent="0.3">
      <c r="H295" s="12">
        <v>112</v>
      </c>
      <c r="I295" s="20">
        <f t="shared" si="13"/>
        <v>73.986453903469027</v>
      </c>
      <c r="J295" s="20">
        <f t="shared" si="14"/>
        <v>38.588831120496835</v>
      </c>
      <c r="K295" s="20">
        <f t="shared" si="15"/>
        <v>-0.62098559736002545</v>
      </c>
      <c r="L295" s="20"/>
      <c r="N295" s="20"/>
    </row>
    <row r="296" spans="8:14" x14ac:dyDescent="0.3">
      <c r="H296" s="12">
        <v>113</v>
      </c>
      <c r="I296" s="20">
        <f t="shared" si="13"/>
        <v>74.404478993842616</v>
      </c>
      <c r="J296" s="20">
        <f t="shared" si="14"/>
        <v>38.307703099877884</v>
      </c>
      <c r="K296" s="20">
        <f t="shared" si="15"/>
        <v>-0.59921641651565738</v>
      </c>
      <c r="L296" s="20"/>
      <c r="N296" s="20"/>
    </row>
    <row r="297" spans="8:14" x14ac:dyDescent="0.3">
      <c r="H297" s="12">
        <v>114</v>
      </c>
      <c r="I297" s="20">
        <f t="shared" si="13"/>
        <v>74.809341767197168</v>
      </c>
      <c r="J297" s="20">
        <f t="shared" si="14"/>
        <v>38.014981074015338</v>
      </c>
      <c r="K297" s="20">
        <f t="shared" si="15"/>
        <v>-0.57672101483409643</v>
      </c>
      <c r="L297" s="20"/>
      <c r="N297" s="20"/>
    </row>
    <row r="298" spans="8:14" x14ac:dyDescent="0.3">
      <c r="H298" s="12">
        <v>115</v>
      </c>
      <c r="I298" s="20">
        <f t="shared" si="13"/>
        <v>75.201207368401811</v>
      </c>
      <c r="J298" s="20">
        <f t="shared" si="14"/>
        <v>37.710756472200359</v>
      </c>
      <c r="K298" s="20">
        <f t="shared" si="15"/>
        <v>-0.55353001651139899</v>
      </c>
      <c r="L298" s="20"/>
      <c r="N298" s="20"/>
    </row>
    <row r="299" spans="8:14" x14ac:dyDescent="0.3">
      <c r="H299" s="12">
        <v>116</v>
      </c>
      <c r="I299" s="20">
        <f t="shared" si="13"/>
        <v>75.580251081928139</v>
      </c>
      <c r="J299" s="20">
        <f t="shared" si="14"/>
        <v>37.395124113824565</v>
      </c>
      <c r="K299" s="20">
        <f t="shared" si="15"/>
        <v>-0.5296747835583373</v>
      </c>
      <c r="L299" s="20"/>
      <c r="N299" s="20"/>
    </row>
    <row r="300" spans="8:14" x14ac:dyDescent="0.3">
      <c r="H300" s="12">
        <v>117</v>
      </c>
      <c r="I300" s="20">
        <f t="shared" si="13"/>
        <v>75.946657685693452</v>
      </c>
      <c r="J300" s="20">
        <f t="shared" si="14"/>
        <v>37.068182177237844</v>
      </c>
      <c r="K300" s="20">
        <f t="shared" si="15"/>
        <v>-0.50518736224191207</v>
      </c>
      <c r="L300" s="20"/>
      <c r="N300" s="20"/>
    </row>
    <row r="301" spans="8:14" x14ac:dyDescent="0.3">
      <c r="H301" s="12">
        <v>118</v>
      </c>
      <c r="I301" s="20">
        <f t="shared" si="13"/>
        <v>76.30062080578324</v>
      </c>
      <c r="J301" s="20">
        <f t="shared" si="14"/>
        <v>36.730032167823261</v>
      </c>
      <c r="K301" s="20">
        <f t="shared" si="15"/>
        <v>-0.48010043002686803</v>
      </c>
      <c r="L301" s="20"/>
      <c r="N301" s="20"/>
    </row>
    <row r="302" spans="8:14" x14ac:dyDescent="0.3">
      <c r="H302" s="12">
        <v>119</v>
      </c>
      <c r="I302" s="20">
        <f t="shared" si="13"/>
        <v>76.642342274098866</v>
      </c>
      <c r="J302" s="20">
        <f t="shared" si="14"/>
        <v>36.380778885298042</v>
      </c>
      <c r="K302" s="20">
        <f t="shared" si="15"/>
        <v>-0.45444724314055157</v>
      </c>
      <c r="L302" s="20"/>
      <c r="N302" s="20"/>
    </row>
    <row r="303" spans="8:14" x14ac:dyDescent="0.3">
      <c r="H303" s="12">
        <v>120</v>
      </c>
      <c r="I303" s="20">
        <f t="shared" si="13"/>
        <v>76.972031490847911</v>
      </c>
      <c r="J303" s="20">
        <f t="shared" si="14"/>
        <v>36.020530390248524</v>
      </c>
      <c r="K303" s="20">
        <f t="shared" si="15"/>
        <v>-0.4282615848669904</v>
      </c>
      <c r="L303" s="20"/>
      <c r="N303" s="20"/>
    </row>
    <row r="304" spans="8:14" x14ac:dyDescent="0.3">
      <c r="H304" s="12">
        <v>121</v>
      </c>
      <c r="I304" s="20">
        <f t="shared" si="13"/>
        <v>77.289904793659559</v>
      </c>
      <c r="J304" s="20">
        <f t="shared" si="14"/>
        <v>35.649397969906929</v>
      </c>
      <c r="K304" s="20">
        <f t="shared" si="15"/>
        <v>-0.40157771465911013</v>
      </c>
      <c r="L304" s="20"/>
      <c r="N304" s="20"/>
    </row>
    <row r="305" spans="8:14" x14ac:dyDescent="0.3">
      <c r="H305" s="12">
        <v>122</v>
      </c>
      <c r="I305" s="20">
        <f t="shared" si="13"/>
        <v>77.596184834970984</v>
      </c>
      <c r="J305" s="20">
        <f t="shared" si="14"/>
        <v>35.267496103176761</v>
      </c>
      <c r="K305" s="20">
        <f t="shared" si="15"/>
        <v>-0.37443031814160027</v>
      </c>
      <c r="L305" s="20"/>
      <c r="N305" s="20"/>
    </row>
    <row r="306" spans="8:14" x14ac:dyDescent="0.3">
      <c r="H306" s="12">
        <v>123</v>
      </c>
      <c r="I306" s="20">
        <f t="shared" si="13"/>
        <v>77.891099969189384</v>
      </c>
      <c r="J306" s="20">
        <f t="shared" si="14"/>
        <v>34.874942424913947</v>
      </c>
      <c r="K306" s="20">
        <f t="shared" si="15"/>
        <v>-0.34685445806135057</v>
      </c>
      <c r="L306" s="20"/>
      <c r="N306" s="20"/>
    </row>
    <row r="307" spans="8:14" x14ac:dyDescent="0.3">
      <c r="H307" s="12">
        <v>124</v>
      </c>
      <c r="I307" s="20">
        <f t="shared" si="13"/>
        <v>78.174883650994929</v>
      </c>
      <c r="J307" s="20">
        <f t="shared" si="14"/>
        <v>34.471857689469658</v>
      </c>
      <c r="K307" s="20">
        <f t="shared" si="15"/>
        <v>-0.31888552622777744</v>
      </c>
      <c r="L307" s="20"/>
      <c r="N307" s="20"/>
    </row>
    <row r="308" spans="8:14" x14ac:dyDescent="0.3">
      <c r="H308" s="12">
        <v>125</v>
      </c>
      <c r="I308" s="20">
        <f t="shared" si="13"/>
        <v>78.447773846009625</v>
      </c>
      <c r="J308" s="20">
        <f t="shared" si="14"/>
        <v>34.058365733500921</v>
      </c>
      <c r="K308" s="20">
        <f t="shared" si="15"/>
        <v>-0.29055919647176137</v>
      </c>
      <c r="L308" s="20"/>
      <c r="N308" s="20"/>
    </row>
    <row r="309" spans="8:14" x14ac:dyDescent="0.3">
      <c r="H309" s="12">
        <v>126</v>
      </c>
      <c r="I309" s="20">
        <f t="shared" si="13"/>
        <v>78.710012454918115</v>
      </c>
      <c r="J309" s="20">
        <f t="shared" si="14"/>
        <v>33.634593438054793</v>
      </c>
      <c r="K309" s="20">
        <f t="shared" si="15"/>
        <v>-0.26191137863957847</v>
      </c>
      <c r="L309" s="20"/>
      <c r="N309" s="20"/>
    </row>
    <row r="310" spans="8:14" x14ac:dyDescent="0.3">
      <c r="H310" s="12">
        <v>127</v>
      </c>
      <c r="I310" s="20">
        <f t="shared" si="13"/>
        <v>78.961844751992601</v>
      </c>
      <c r="J310" s="20">
        <f t="shared" si="14"/>
        <v>33.20067068993113</v>
      </c>
      <c r="K310" s="20">
        <f t="shared" si="15"/>
        <v>-0.2329781736270157</v>
      </c>
      <c r="L310" s="20"/>
      <c r="N310" s="20"/>
    </row>
    <row r="311" spans="8:14" x14ac:dyDescent="0.3">
      <c r="H311" s="12">
        <v>128</v>
      </c>
      <c r="I311" s="20">
        <f t="shared" si="13"/>
        <v>79.203518838841319</v>
      </c>
      <c r="J311" s="20">
        <f t="shared" si="14"/>
        <v>32.756730342329654</v>
      </c>
      <c r="K311" s="20">
        <f t="shared" si="15"/>
        <v>-0.20379582944904306</v>
      </c>
      <c r="L311" s="20"/>
      <c r="N311" s="20"/>
    </row>
    <row r="312" spans="8:14" x14ac:dyDescent="0.3">
      <c r="H312" s="12">
        <v>129</v>
      </c>
      <c r="I312" s="20">
        <f t="shared" si="13"/>
        <v>79.435285114073906</v>
      </c>
      <c r="J312" s="20">
        <f t="shared" si="14"/>
        <v>32.302908174785756</v>
      </c>
      <c r="K312" s="20">
        <f t="shared" si="15"/>
        <v>-0.17440069833180294</v>
      </c>
      <c r="L312" s="20"/>
      <c r="N312" s="20"/>
    </row>
    <row r="313" spans="8:14" x14ac:dyDescent="0.3">
      <c r="H313" s="12">
        <v>130</v>
      </c>
      <c r="I313" s="20">
        <f t="shared" si="13"/>
        <v>79.657395759454147</v>
      </c>
      <c r="J313" s="20">
        <f t="shared" si="14"/>
        <v>31.839342852400502</v>
      </c>
      <c r="K313" s="20">
        <f t="shared" si="15"/>
        <v>-0.14482919480644424</v>
      </c>
      <c r="L313" s="20"/>
      <c r="N313" s="20"/>
    </row>
    <row r="314" spans="8:14" x14ac:dyDescent="0.3">
      <c r="H314" s="12">
        <v>131</v>
      </c>
      <c r="I314" s="20">
        <f t="shared" si="13"/>
        <v>79.870104242997343</v>
      </c>
      <c r="J314" s="20">
        <f t="shared" si="14"/>
        <v>31.366175884369333</v>
      </c>
      <c r="K314" s="20">
        <f t="shared" si="15"/>
        <v>-0.11511775477830398</v>
      </c>
      <c r="L314" s="20"/>
      <c r="N314" s="20"/>
    </row>
    <row r="315" spans="8:14" x14ac:dyDescent="0.3">
      <c r="H315" s="12">
        <v>132</v>
      </c>
      <c r="I315" s="20">
        <f t="shared" si="13"/>
        <v>80.073664839356269</v>
      </c>
      <c r="J315" s="20">
        <f t="shared" si="14"/>
        <v>30.883551581814427</v>
      </c>
      <c r="K315" s="20">
        <f t="shared" si="15"/>
        <v>-8.5302795540164039E-2</v>
      </c>
      <c r="L315" s="20"/>
      <c r="N315" s="20"/>
    </row>
    <row r="316" spans="8:14" x14ac:dyDescent="0.3">
      <c r="H316" s="12">
        <v>133</v>
      </c>
      <c r="I316" s="20">
        <f t="shared" si="13"/>
        <v>80.268332167741221</v>
      </c>
      <c r="J316" s="20">
        <f t="shared" si="14"/>
        <v>30.391617014925657</v>
      </c>
      <c r="K316" s="20">
        <f t="shared" si="15"/>
        <v>-5.5420676694737568E-2</v>
      </c>
      <c r="L316" s="20"/>
      <c r="N316" s="20"/>
    </row>
    <row r="317" spans="8:14" x14ac:dyDescent="0.3">
      <c r="H317" s="12">
        <v>134</v>
      </c>
      <c r="I317" s="20">
        <f t="shared" si="13"/>
        <v>80.454360747519985</v>
      </c>
      <c r="J317" s="20">
        <f t="shared" si="14"/>
        <v>29.890521969414966</v>
      </c>
      <c r="K317" s="20">
        <f t="shared" si="15"/>
        <v>-2.5507661949005389E-2</v>
      </c>
      <c r="L317" s="20"/>
      <c r="N317" s="20"/>
    </row>
    <row r="318" spans="8:14" x14ac:dyDescent="0.3">
      <c r="H318" s="12">
        <v>135</v>
      </c>
      <c r="I318" s="20">
        <f t="shared" si="13"/>
        <v>80.632004571556791</v>
      </c>
      <c r="J318" s="20">
        <f t="shared" si="14"/>
        <v>29.380418902289382</v>
      </c>
      <c r="K318" s="20">
        <f t="shared" si="15"/>
        <v>4.4001182583977057E-3</v>
      </c>
      <c r="L318" s="20"/>
      <c r="N318" s="20"/>
    </row>
    <row r="319" spans="8:14" x14ac:dyDescent="0.3">
      <c r="H319" s="12">
        <v>136</v>
      </c>
      <c r="I319" s="20">
        <f t="shared" si="13"/>
        <v>80.801516697267601</v>
      </c>
      <c r="J319" s="20">
        <f t="shared" si="14"/>
        <v>28.8614628969477</v>
      </c>
      <c r="K319" s="20">
        <f t="shared" si="15"/>
        <v>3.4266703336115076E-2</v>
      </c>
      <c r="L319" s="20"/>
      <c r="N319" s="20"/>
    </row>
    <row r="320" spans="8:14" x14ac:dyDescent="0.3">
      <c r="H320" s="12">
        <v>137</v>
      </c>
      <c r="I320" s="20">
        <f t="shared" si="13"/>
        <v>80.963148855292644</v>
      </c>
      <c r="J320" s="20">
        <f t="shared" si="14"/>
        <v>28.333811617606599</v>
      </c>
      <c r="K320" s="20">
        <f t="shared" si="15"/>
        <v>6.4056338364307935E-2</v>
      </c>
      <c r="L320" s="20"/>
      <c r="N320" s="20"/>
    </row>
    <row r="321" spans="8:14" x14ac:dyDescent="0.3">
      <c r="H321" s="12">
        <v>138</v>
      </c>
      <c r="I321" s="20">
        <f t="shared" si="13"/>
        <v>81.117151075622132</v>
      </c>
      <c r="J321" s="20">
        <f t="shared" si="14"/>
        <v>27.797625263061413</v>
      </c>
      <c r="K321" s="20">
        <f t="shared" si="15"/>
        <v>9.3733509202145557E-2</v>
      </c>
      <c r="L321" s="20"/>
      <c r="N321" s="20"/>
    </row>
    <row r="322" spans="8:14" x14ac:dyDescent="0.3">
      <c r="H322" s="12">
        <v>139</v>
      </c>
      <c r="I322" s="20">
        <f t="shared" si="13"/>
        <v>81.263771330947293</v>
      </c>
      <c r="J322" s="20">
        <f t="shared" si="14"/>
        <v>27.253066519787968</v>
      </c>
      <c r="K322" s="20">
        <f t="shared" si="15"/>
        <v>0.12326297691468566</v>
      </c>
      <c r="L322" s="20"/>
      <c r="N322" s="20"/>
    </row>
    <row r="323" spans="8:14" x14ac:dyDescent="0.3">
      <c r="H323" s="12">
        <v>140</v>
      </c>
      <c r="I323" s="20">
        <f t="shared" si="13"/>
        <v>81.403255196957332</v>
      </c>
      <c r="J323" s="20">
        <f t="shared" si="14"/>
        <v>26.700300514391436</v>
      </c>
      <c r="K323" s="20">
        <f t="shared" si="15"/>
        <v>0.15260981155297665</v>
      </c>
      <c r="L323" s="20"/>
      <c r="N323" s="20"/>
    </row>
    <row r="324" spans="8:14" x14ac:dyDescent="0.3">
      <c r="H324" s="12">
        <v>141</v>
      </c>
      <c r="I324" s="20">
        <f t="shared" ref="I324:I363" si="16">($C$5/2)*(1-COS(RADIANS(H324)))+$C$8-SQRT($C$8^2-(($C$8/2)*SIN(RADIANS(H324)))^2)</f>
        <v>81.535845529253692</v>
      </c>
      <c r="J324" s="20">
        <f t="shared" ref="J324:J363" si="17">ABS((41.7*SIN(RADIANS(H324)))+(1738.89*SIN(RADIANS(H324))*COS(RADIANS(H324)))/SQRT(21389.0625-((41.7*SIN(RADIANS(H324)))^2))*(PI()/180))</f>
        <v>26.139494765408784</v>
      </c>
      <c r="K324" s="20">
        <f t="shared" ref="K324:K363" si="18">((41.7*COS(RADIANS(H324))+1738.89*COS(2*RADIANS(H324))) / SQRT(4024517.454-(41.7*SIN(RADIANS(H324)))^2)) + (4024517.454*(SIN(RADIANS(H324))^2)*(COS(RADIANS(H324))^2) / ((18769-(40.7*SIN(RADIANS(H324))^2)*SQRT(18769-(41.7*SIN(RADIANS(H324)))^2)))) * (PI()/180)^2</f>
        <v>0.1817394253183951</v>
      </c>
      <c r="L324" s="20"/>
      <c r="N324" s="20"/>
    </row>
    <row r="325" spans="8:14" x14ac:dyDescent="0.3">
      <c r="H325" s="12">
        <v>142</v>
      </c>
      <c r="I325" s="20">
        <f t="shared" si="16"/>
        <v>81.66178215651189</v>
      </c>
      <c r="J325" s="20">
        <f t="shared" si="17"/>
        <v>25.570819134472089</v>
      </c>
      <c r="K325" s="20">
        <f t="shared" si="18"/>
        <v>0.2106176051389953</v>
      </c>
      <c r="L325" s="20"/>
      <c r="N325" s="20"/>
    </row>
    <row r="326" spans="8:14" x14ac:dyDescent="0.3">
      <c r="H326" s="12">
        <v>143</v>
      </c>
      <c r="I326" s="20">
        <f t="shared" si="16"/>
        <v>81.781301589485395</v>
      </c>
      <c r="J326" s="20">
        <f t="shared" si="17"/>
        <v>24.994445776839509</v>
      </c>
      <c r="K326" s="20">
        <f t="shared" si="18"/>
        <v>0.23921054468216701</v>
      </c>
      <c r="L326" s="20"/>
      <c r="N326" s="20"/>
    </row>
    <row r="327" spans="8:14" x14ac:dyDescent="0.3">
      <c r="H327" s="12">
        <v>144</v>
      </c>
      <c r="I327" s="20">
        <f t="shared" si="16"/>
        <v>81.894636745416648</v>
      </c>
      <c r="J327" s="20">
        <f t="shared" si="17"/>
        <v>24.410549091302304</v>
      </c>
      <c r="K327" s="20">
        <f t="shared" si="18"/>
        <v>0.26748487582410141</v>
      </c>
      <c r="L327" s="20"/>
      <c r="N327" s="20"/>
    </row>
    <row r="328" spans="8:14" x14ac:dyDescent="0.3">
      <c r="H328" s="12">
        <v>145</v>
      </c>
      <c r="I328" s="20">
        <f t="shared" si="16"/>
        <v>82.002016687393706</v>
      </c>
      <c r="J328" s="20">
        <f t="shared" si="17"/>
        <v>23.81930566947538</v>
      </c>
      <c r="K328" s="20">
        <f t="shared" si="18"/>
        <v>0.29540769959270474</v>
      </c>
      <c r="L328" s="20"/>
      <c r="N328" s="20"/>
    </row>
    <row r="329" spans="8:14" x14ac:dyDescent="0.3">
      <c r="H329" s="12">
        <v>146</v>
      </c>
      <c r="I329" s="20">
        <f t="shared" si="16"/>
        <v>82.103666378173585</v>
      </c>
      <c r="J329" s="20">
        <f t="shared" si="17"/>
        <v>23.220894244480689</v>
      </c>
      <c r="K329" s="20">
        <f t="shared" si="18"/>
        <v>0.32294661659655954</v>
      </c>
      <c r="L329" s="20"/>
      <c r="N329" s="20"/>
    </row>
    <row r="330" spans="8:14" x14ac:dyDescent="0.3">
      <c r="H330" s="12">
        <v>147</v>
      </c>
      <c r="I330" s="20">
        <f t="shared" si="16"/>
        <v>82.199806447974822</v>
      </c>
      <c r="J330" s="20">
        <f t="shared" si="17"/>
        <v>22.615495639031828</v>
      </c>
      <c r="K330" s="20">
        <f t="shared" si="18"/>
        <v>0.35006975694855946</v>
      </c>
      <c r="L330" s="20"/>
      <c r="N330" s="20"/>
    </row>
    <row r="331" spans="8:14" x14ac:dyDescent="0.3">
      <c r="H331" s="12">
        <v>148</v>
      </c>
      <c r="I331" s="20">
        <f t="shared" si="16"/>
        <v>82.290652975733167</v>
      </c>
      <c r="J331" s="20">
        <f t="shared" si="17"/>
        <v>22.003292712930005</v>
      </c>
      <c r="K331" s="20">
        <f t="shared" si="18"/>
        <v>0.37674580968881777</v>
      </c>
      <c r="L331" s="20"/>
      <c r="N331" s="20"/>
    </row>
    <row r="332" spans="8:14" x14ac:dyDescent="0.3">
      <c r="H332" s="12">
        <v>149</v>
      </c>
      <c r="I332" s="20">
        <f t="shared" si="16"/>
        <v>82.376417283305386</v>
      </c>
      <c r="J332" s="20">
        <f t="shared" si="17"/>
        <v>21.384470309981044</v>
      </c>
      <c r="K332" s="20">
        <f t="shared" si="18"/>
        <v>0.40294405170756759</v>
      </c>
      <c r="L332" s="20"/>
      <c r="N332" s="20"/>
    </row>
    <row r="333" spans="8:14" x14ac:dyDescent="0.3">
      <c r="H333" s="12">
        <v>150</v>
      </c>
      <c r="I333" s="20">
        <f t="shared" si="16"/>
        <v>82.45730574210242</v>
      </c>
      <c r="J333" s="20">
        <f t="shared" si="17"/>
        <v>20.759215204343885</v>
      </c>
      <c r="K333" s="20">
        <f t="shared" si="18"/>
        <v>0.42863437616499062</v>
      </c>
      <c r="L333" s="20"/>
      <c r="N333" s="20"/>
    </row>
    <row r="334" spans="8:14" x14ac:dyDescent="0.3">
      <c r="H334" s="12">
        <v>151</v>
      </c>
      <c r="I334" s="20">
        <f t="shared" si="16"/>
        <v>82.533519591632739</v>
      </c>
      <c r="J334" s="20">
        <f t="shared" si="17"/>
        <v>20.127716046321929</v>
      </c>
      <c r="K334" s="20">
        <f t="shared" si="18"/>
        <v>0.45378732040127007</v>
      </c>
      <c r="L334" s="20"/>
      <c r="N334" s="20"/>
    </row>
    <row r="335" spans="8:14" x14ac:dyDescent="0.3">
      <c r="H335" s="12">
        <v>152</v>
      </c>
      <c r="I335" s="20">
        <f t="shared" si="16"/>
        <v>82.605254769438659</v>
      </c>
      <c r="J335" s="20">
        <f t="shared" si="17"/>
        <v>19.490163307608213</v>
      </c>
      <c r="K335" s="20">
        <f t="shared" si="18"/>
        <v>0.47837409332677727</v>
      </c>
      <c r="L335" s="20"/>
      <c r="N335" s="20"/>
    </row>
    <row r="336" spans="8:14" x14ac:dyDescent="0.3">
      <c r="H336" s="12">
        <v>153</v>
      </c>
      <c r="I336" s="20">
        <f t="shared" si="16"/>
        <v>82.672701751913195</v>
      </c>
      <c r="J336" s="20">
        <f t="shared" si="17"/>
        <v>18.84674922599693</v>
      </c>
      <c r="K336" s="20">
        <f t="shared" si="18"/>
        <v>0.5023666022790555</v>
      </c>
      <c r="L336" s="20"/>
      <c r="N336" s="20"/>
    </row>
    <row r="337" spans="8:14" x14ac:dyDescent="0.3">
      <c r="H337" s="12">
        <v>154</v>
      </c>
      <c r="I337" s="20">
        <f t="shared" si="16"/>
        <v>82.736045405491637</v>
      </c>
      <c r="J337" s="20">
        <f t="shared" si="17"/>
        <v>18.197667749573213</v>
      </c>
      <c r="K337" s="20">
        <f t="shared" si="18"/>
        <v>0.52573747933035297</v>
      </c>
      <c r="L337" s="20"/>
      <c r="N337" s="20"/>
    </row>
    <row r="338" spans="8:14" x14ac:dyDescent="0.3">
      <c r="H338" s="12">
        <v>155</v>
      </c>
      <c r="I338" s="20">
        <f t="shared" si="16"/>
        <v>82.795464847721917</v>
      </c>
      <c r="J338" s="20">
        <f t="shared" si="17"/>
        <v>17.543114480394664</v>
      </c>
      <c r="K338" s="20">
        <f t="shared" si="18"/>
        <v>0.548460107026708</v>
      </c>
      <c r="L338" s="20"/>
      <c r="N338" s="20"/>
    </row>
    <row r="339" spans="8:14" x14ac:dyDescent="0.3">
      <c r="H339" s="12">
        <v>156</v>
      </c>
      <c r="I339" s="20">
        <f t="shared" si="16"/>
        <v>82.851133317727658</v>
      </c>
      <c r="J339" s="20">
        <f t="shared" si="17"/>
        <v>16.883286617677594</v>
      </c>
      <c r="K339" s="20">
        <f t="shared" si="18"/>
        <v>0.57050864353720976</v>
      </c>
      <c r="L339" s="20"/>
      <c r="N339" s="20"/>
    </row>
    <row r="340" spans="8:14" x14ac:dyDescent="0.3">
      <c r="H340" s="12">
        <v>157</v>
      </c>
      <c r="I340" s="20">
        <f t="shared" si="16"/>
        <v>82.903218055590997</v>
      </c>
      <c r="J340" s="20">
        <f t="shared" si="17"/>
        <v>16.218382900502217</v>
      </c>
      <c r="K340" s="20">
        <f t="shared" si="18"/>
        <v>0.59185804718987201</v>
      </c>
      <c r="L340" s="20"/>
      <c r="N340" s="20"/>
    </row>
    <row r="341" spans="8:14" x14ac:dyDescent="0.3">
      <c r="H341" s="12">
        <v>158</v>
      </c>
      <c r="I341" s="20">
        <f t="shared" si="16"/>
        <v>82.951880190195624</v>
      </c>
      <c r="J341" s="20">
        <f t="shared" si="17"/>
        <v>15.548603550051093</v>
      </c>
      <c r="K341" s="20">
        <f t="shared" si="18"/>
        <v>0.6124841003687197</v>
      </c>
      <c r="L341" s="20"/>
      <c r="N341" s="20"/>
    </row>
    <row r="342" spans="8:14" x14ac:dyDescent="0.3">
      <c r="H342" s="12">
        <v>159</v>
      </c>
      <c r="I342" s="20">
        <f t="shared" si="16"/>
        <v>82.997274635085546</v>
      </c>
      <c r="J342" s="20">
        <f t="shared" si="17"/>
        <v>14.874150211395406</v>
      </c>
      <c r="K342" s="20">
        <f t="shared" si="18"/>
        <v>0.63236343274511175</v>
      </c>
      <c r="L342" s="20"/>
      <c r="N342" s="20"/>
    </row>
    <row r="343" spans="8:14" x14ac:dyDescent="0.3">
      <c r="H343" s="12">
        <v>160</v>
      </c>
      <c r="I343" s="20">
        <f t="shared" si="16"/>
        <v>83.039549991910008</v>
      </c>
      <c r="J343" s="20">
        <f t="shared" si="17"/>
        <v>14.195225894844842</v>
      </c>
      <c r="K343" s="20">
        <f t="shared" si="18"/>
        <v>0.65147354381502276</v>
      </c>
      <c r="L343" s="20"/>
      <c r="N343" s="20"/>
    </row>
    <row r="344" spans="8:14" x14ac:dyDescent="0.3">
      <c r="H344" s="12">
        <v>161</v>
      </c>
      <c r="I344" s="20">
        <f t="shared" si="16"/>
        <v>83.078848461043805</v>
      </c>
      <c r="J344" s="20">
        <f t="shared" si="17"/>
        <v>13.512034916876194</v>
      </c>
      <c r="K344" s="20">
        <f t="shared" si="18"/>
        <v>0.66979282471302282</v>
      </c>
      <c r="L344" s="20"/>
      <c r="N344" s="20"/>
    </row>
    <row r="345" spans="8:14" x14ac:dyDescent="0.3">
      <c r="H345" s="12">
        <v>162</v>
      </c>
      <c r="I345" s="20">
        <f t="shared" si="16"/>
        <v>83.11530575898675</v>
      </c>
      <c r="J345" s="20">
        <f t="shared" si="17"/>
        <v>12.824782840657392</v>
      </c>
      <c r="K345" s="20">
        <f t="shared" si="18"/>
        <v>0.68730057927294597</v>
      </c>
      <c r="L345" s="20"/>
      <c r="N345" s="20"/>
    </row>
    <row r="346" spans="8:14" x14ac:dyDescent="0.3">
      <c r="H346" s="12">
        <v>163</v>
      </c>
      <c r="I346" s="20">
        <f t="shared" si="16"/>
        <v>83.149051042165979</v>
      </c>
      <c r="J346" s="20">
        <f t="shared" si="17"/>
        <v>12.133676416182961</v>
      </c>
      <c r="K346" s="20">
        <f t="shared" si="18"/>
        <v>0.70397704430480379</v>
      </c>
      <c r="L346" s="20"/>
      <c r="N346" s="20"/>
    </row>
    <row r="347" spans="8:14" x14ac:dyDescent="0.3">
      <c r="H347" s="12">
        <v>164</v>
      </c>
      <c r="I347" s="20">
        <f t="shared" si="16"/>
        <v>83.180206836781991</v>
      </c>
      <c r="J347" s="20">
        <f t="shared" si="17"/>
        <v>11.438923520038337</v>
      </c>
      <c r="K347" s="20">
        <f t="shared" si="18"/>
        <v>0.71980340905728035</v>
      </c>
      <c r="L347" s="20"/>
      <c r="N347" s="20"/>
    </row>
    <row r="348" spans="8:14" x14ac:dyDescent="0.3">
      <c r="H348" s="12">
        <v>165</v>
      </c>
      <c r="I348" s="20">
        <f t="shared" si="16"/>
        <v>83.208888974358132</v>
      </c>
      <c r="J348" s="20">
        <f t="shared" si="17"/>
        <v>10.740733094809839</v>
      </c>
      <c r="K348" s="20">
        <f t="shared" si="18"/>
        <v>0.73476183383522431</v>
      </c>
      <c r="L348" s="20"/>
      <c r="N348" s="20"/>
    </row>
    <row r="349" spans="8:14" x14ac:dyDescent="0.3">
      <c r="H349" s="12">
        <v>166</v>
      </c>
      <c r="I349" s="20">
        <f t="shared" si="16"/>
        <v>83.235206532671953</v>
      </c>
      <c r="J349" s="20">
        <f t="shared" si="17"/>
        <v>10.039315088158363</v>
      </c>
      <c r="K349" s="20">
        <f t="shared" si="18"/>
        <v>0.74883546774182796</v>
      </c>
      <c r="L349" s="20"/>
      <c r="N349" s="20"/>
    </row>
    <row r="350" spans="8:14" x14ac:dyDescent="0.3">
      <c r="H350" s="12">
        <v>167</v>
      </c>
      <c r="I350" s="20">
        <f t="shared" si="16"/>
        <v>83.259261781765503</v>
      </c>
      <c r="J350" s="20">
        <f t="shared" si="17"/>
        <v>9.3348803915746252</v>
      </c>
      <c r="K350" s="20">
        <f t="shared" si="18"/>
        <v>0.76200846551572021</v>
      </c>
      <c r="L350" s="20"/>
      <c r="N350" s="20"/>
    </row>
    <row r="351" spans="8:14" x14ac:dyDescent="0.3">
      <c r="H351" s="12">
        <v>168</v>
      </c>
      <c r="I351" s="20">
        <f t="shared" si="16"/>
        <v>83.281150134751073</v>
      </c>
      <c r="J351" s="20">
        <f t="shared" si="17"/>
        <v>8.6276407788340954</v>
      </c>
      <c r="K351" s="20">
        <f t="shared" si="18"/>
        <v>0.77426600343393337</v>
      </c>
      <c r="L351" s="20"/>
      <c r="N351" s="20"/>
    </row>
    <row r="352" spans="8:14" x14ac:dyDescent="0.3">
      <c r="H352" s="12">
        <v>169</v>
      </c>
      <c r="I352" s="20">
        <f t="shared" si="16"/>
        <v>83.300960103147332</v>
      </c>
      <c r="J352" s="20">
        <f t="shared" si="17"/>
        <v>7.9178088441706693</v>
      </c>
      <c r="K352" s="20">
        <f t="shared" si="18"/>
        <v>0.7855942942526416</v>
      </c>
      <c r="L352" s="20"/>
      <c r="N352" s="20"/>
    </row>
    <row r="353" spans="8:14" x14ac:dyDescent="0.3">
      <c r="H353" s="12">
        <v>170</v>
      </c>
      <c r="I353" s="20">
        <f t="shared" si="16"/>
        <v>83.318773256499867</v>
      </c>
      <c r="J353" s="20">
        <f t="shared" si="17"/>
        <v>7.2055979401874586</v>
      </c>
      <c r="K353" s="20">
        <f t="shared" si="18"/>
        <v>0.79598060115870561</v>
      </c>
      <c r="L353" s="20"/>
      <c r="N353" s="20"/>
    </row>
    <row r="354" spans="8:14" x14ac:dyDescent="0.3">
      <c r="H354" s="12">
        <v>171</v>
      </c>
      <c r="I354" s="20">
        <f t="shared" si="16"/>
        <v>83.334664186059541</v>
      </c>
      <c r="J354" s="20">
        <f t="shared" si="17"/>
        <v>6.4912221155243968</v>
      </c>
      <c r="K354" s="20">
        <f t="shared" si="18"/>
        <v>0.8054132507063545</v>
      </c>
      <c r="L354" s="20"/>
      <c r="N354" s="20"/>
    </row>
    <row r="355" spans="8:14" x14ac:dyDescent="0.3">
      <c r="H355" s="12">
        <v>172</v>
      </c>
      <c r="I355" s="20">
        <f t="shared" si="16"/>
        <v>83.348700472309815</v>
      </c>
      <c r="J355" s="20">
        <f t="shared" si="17"/>
        <v>5.7748960523015427</v>
      </c>
      <c r="K355" s="20">
        <f t="shared" si="18"/>
        <v>0.81388164471481239</v>
      </c>
      <c r="L355" s="20"/>
      <c r="N355" s="20"/>
    </row>
    <row r="356" spans="8:14" x14ac:dyDescent="0.3">
      <c r="H356" s="12">
        <v>173</v>
      </c>
      <c r="I356" s="20">
        <f t="shared" si="16"/>
        <v>83.360942656154037</v>
      </c>
      <c r="J356" s="20">
        <f t="shared" si="17"/>
        <v>5.0568350033582767</v>
      </c>
      <c r="K356" s="20">
        <f t="shared" si="18"/>
        <v>0.82137627110428169</v>
      </c>
      <c r="L356" s="20"/>
      <c r="N356" s="20"/>
    </row>
    <row r="357" spans="8:14" x14ac:dyDescent="0.3">
      <c r="H357" s="12">
        <v>174</v>
      </c>
      <c r="I357" s="20">
        <f t="shared" si="16"/>
        <v>83.371444213591218</v>
      </c>
      <c r="J357" s="20">
        <f t="shared" si="17"/>
        <v>4.337254729307686</v>
      </c>
      <c r="K357" s="20">
        <f t="shared" si="18"/>
        <v>0.8278887136494576</v>
      </c>
      <c r="L357" s="20"/>
      <c r="N357" s="20"/>
    </row>
    <row r="358" spans="8:14" x14ac:dyDescent="0.3">
      <c r="H358" s="12">
        <v>175</v>
      </c>
      <c r="I358" s="20">
        <f t="shared" si="16"/>
        <v>83.380251533728284</v>
      </c>
      <c r="J358" s="20">
        <f t="shared" si="17"/>
        <v>3.6163714354266205</v>
      </c>
      <c r="K358" s="20">
        <f t="shared" si="18"/>
        <v>0.83341166063160843</v>
      </c>
      <c r="L358" s="20"/>
      <c r="N358" s="20"/>
    </row>
    <row r="359" spans="8:14" x14ac:dyDescent="0.3">
      <c r="H359" s="12">
        <v>176</v>
      </c>
      <c r="I359" s="20">
        <f t="shared" si="16"/>
        <v>83.38740389999387</v>
      </c>
      <c r="J359" s="20">
        <f t="shared" si="17"/>
        <v>2.8944017084014324</v>
      </c>
      <c r="K359" s="20">
        <f t="shared" si="18"/>
        <v>0.83793891237224394</v>
      </c>
      <c r="L359" s="20"/>
      <c r="N359" s="20"/>
    </row>
    <row r="360" spans="8:14" x14ac:dyDescent="0.3">
      <c r="H360" s="12">
        <v>177</v>
      </c>
      <c r="I360" s="20">
        <f t="shared" si="16"/>
        <v>83.392933474438053</v>
      </c>
      <c r="J360" s="20">
        <f t="shared" si="17"/>
        <v>2.1715624529495838</v>
      </c>
      <c r="K360" s="20">
        <f t="shared" si="18"/>
        <v>0.84146538763346379</v>
      </c>
      <c r="L360" s="20"/>
      <c r="N360" s="20"/>
    </row>
    <row r="361" spans="8:14" x14ac:dyDescent="0.3">
      <c r="H361" s="12">
        <v>178</v>
      </c>
      <c r="I361" s="20">
        <f t="shared" si="16"/>
        <v>83.39686528502034</v>
      </c>
      <c r="J361" s="20">
        <f t="shared" si="17"/>
        <v>1.4480708283380228</v>
      </c>
      <c r="K361" s="20">
        <f t="shared" si="18"/>
        <v>0.84398712887223482</v>
      </c>
      <c r="L361" s="20"/>
      <c r="N361" s="20"/>
    </row>
    <row r="362" spans="8:14" x14ac:dyDescent="0.3">
      <c r="H362" s="12">
        <v>179</v>
      </c>
      <c r="I362" s="20">
        <f t="shared" si="16"/>
        <v>83.399217215804441</v>
      </c>
      <c r="J362" s="20">
        <f t="shared" si="17"/>
        <v>0.72414418481834797</v>
      </c>
      <c r="K362" s="20">
        <f t="shared" si="18"/>
        <v>0.84550130633807474</v>
      </c>
      <c r="L362" s="20"/>
      <c r="N362" s="20"/>
    </row>
    <row r="363" spans="8:14" x14ac:dyDescent="0.3">
      <c r="H363" s="12">
        <v>180</v>
      </c>
      <c r="I363" s="20">
        <f t="shared" si="16"/>
        <v>83.4</v>
      </c>
      <c r="J363" s="20">
        <f t="shared" si="17"/>
        <v>5.0834451483175943E-15</v>
      </c>
      <c r="K363" s="20">
        <f t="shared" si="18"/>
        <v>0.84600622100589329</v>
      </c>
      <c r="L363" s="20"/>
      <c r="N363" s="20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5FA26A-76A1-4AC9-B1F9-5DD431A9A69E}">
  <sheetPr>
    <pageSetUpPr fitToPage="1"/>
  </sheetPr>
  <dimension ref="A1:P60"/>
  <sheetViews>
    <sheetView topLeftCell="A27" zoomScale="80" zoomScaleNormal="80" workbookViewId="0">
      <selection activeCell="A43" sqref="A43:XFD43"/>
    </sheetView>
  </sheetViews>
  <sheetFormatPr defaultRowHeight="14.4" x14ac:dyDescent="0.3"/>
  <cols>
    <col min="1" max="1" width="5.33203125" customWidth="1"/>
    <col min="2" max="2" width="3.6640625" customWidth="1"/>
    <col min="3" max="3" width="22.109375" customWidth="1"/>
    <col min="4" max="14" width="8.6640625" customWidth="1"/>
    <col min="15" max="15" width="4.88671875" customWidth="1"/>
    <col min="16" max="16" width="6.88671875" customWidth="1"/>
  </cols>
  <sheetData>
    <row r="1" spans="1:16" ht="19.5" customHeight="1" thickBot="1" x14ac:dyDescent="0.35">
      <c r="A1" s="41"/>
      <c r="B1" s="149"/>
      <c r="C1" s="148"/>
      <c r="D1" s="147"/>
      <c r="E1" s="145"/>
      <c r="F1" s="145"/>
      <c r="G1" s="146"/>
      <c r="H1" s="146" t="s">
        <v>85</v>
      </c>
      <c r="I1" s="145"/>
      <c r="J1" s="145"/>
      <c r="K1" s="145"/>
      <c r="L1" s="145"/>
      <c r="M1" s="145"/>
      <c r="N1" s="145"/>
      <c r="O1" s="144"/>
      <c r="P1" s="41"/>
    </row>
    <row r="2" spans="1:16" ht="19.5" customHeight="1" x14ac:dyDescent="0.3">
      <c r="A2" s="41"/>
      <c r="B2" s="41"/>
      <c r="D2" s="41"/>
      <c r="E2" s="41"/>
      <c r="F2" s="41"/>
      <c r="G2" s="41"/>
      <c r="H2" s="41"/>
      <c r="I2" s="41"/>
      <c r="J2" s="41"/>
      <c r="K2" s="41"/>
      <c r="L2" s="41"/>
      <c r="M2" s="143"/>
      <c r="N2" s="142"/>
      <c r="P2" s="41"/>
    </row>
    <row r="3" spans="1:16" ht="19.5" customHeight="1" thickBot="1" x14ac:dyDescent="0.35">
      <c r="A3" s="41"/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</row>
    <row r="4" spans="1:16" ht="19.5" customHeight="1" x14ac:dyDescent="0.3">
      <c r="A4" s="41"/>
      <c r="B4" s="86"/>
      <c r="C4" s="141" t="s">
        <v>84</v>
      </c>
      <c r="D4" s="140" t="s">
        <v>83</v>
      </c>
      <c r="E4" s="139"/>
      <c r="F4" s="139"/>
      <c r="G4" s="139"/>
      <c r="H4" s="139"/>
      <c r="I4" s="139"/>
      <c r="J4" s="138"/>
      <c r="K4" s="137" t="s">
        <v>44</v>
      </c>
      <c r="L4" s="136"/>
      <c r="M4" s="135"/>
      <c r="N4" s="134"/>
      <c r="O4" s="133"/>
      <c r="P4" s="41"/>
    </row>
    <row r="5" spans="1:16" ht="19.5" customHeight="1" x14ac:dyDescent="0.3">
      <c r="A5" s="41"/>
      <c r="B5" s="81"/>
      <c r="C5" s="94" t="s">
        <v>82</v>
      </c>
      <c r="D5" s="125" t="s">
        <v>81</v>
      </c>
      <c r="E5" s="124"/>
      <c r="F5" s="124"/>
      <c r="G5" s="124"/>
      <c r="H5" s="124"/>
      <c r="I5" s="124"/>
      <c r="J5" s="123"/>
      <c r="K5" s="122" t="s">
        <v>80</v>
      </c>
      <c r="L5" s="121"/>
      <c r="M5" s="127"/>
      <c r="N5" s="132"/>
      <c r="O5" s="131"/>
      <c r="P5" s="41"/>
    </row>
    <row r="6" spans="1:16" ht="19.5" customHeight="1" x14ac:dyDescent="0.3">
      <c r="A6" s="41"/>
      <c r="B6" s="81"/>
      <c r="C6" s="94" t="s">
        <v>79</v>
      </c>
      <c r="D6" s="125"/>
      <c r="E6" s="124"/>
      <c r="F6" s="124"/>
      <c r="G6" s="124"/>
      <c r="H6" s="124"/>
      <c r="I6" s="124"/>
      <c r="J6" s="123"/>
      <c r="K6" s="122" t="s">
        <v>78</v>
      </c>
      <c r="L6" s="121"/>
      <c r="M6" s="130"/>
      <c r="N6" s="129" t="s">
        <v>71</v>
      </c>
      <c r="O6" s="128"/>
      <c r="P6" s="41"/>
    </row>
    <row r="7" spans="1:16" ht="19.5" customHeight="1" x14ac:dyDescent="0.3">
      <c r="A7" s="41"/>
      <c r="B7" s="81"/>
      <c r="C7" s="94" t="s">
        <v>77</v>
      </c>
      <c r="D7" s="125"/>
      <c r="E7" s="124"/>
      <c r="F7" s="124"/>
      <c r="G7" s="124"/>
      <c r="H7" s="124"/>
      <c r="I7" s="124"/>
      <c r="J7" s="123"/>
      <c r="K7" s="122" t="s">
        <v>76</v>
      </c>
      <c r="L7" s="121"/>
      <c r="M7" s="127"/>
      <c r="N7" s="126" t="s">
        <v>16</v>
      </c>
      <c r="O7" s="104"/>
      <c r="P7" s="41"/>
    </row>
    <row r="8" spans="1:16" ht="19.5" customHeight="1" x14ac:dyDescent="0.3">
      <c r="A8" s="41"/>
      <c r="B8" s="81"/>
      <c r="C8" s="94" t="s">
        <v>75</v>
      </c>
      <c r="D8" s="125"/>
      <c r="E8" s="124"/>
      <c r="F8" s="124"/>
      <c r="G8" s="124"/>
      <c r="H8" s="124"/>
      <c r="I8" s="124"/>
      <c r="J8" s="123"/>
      <c r="K8" s="122" t="s">
        <v>74</v>
      </c>
      <c r="L8" s="121"/>
      <c r="M8" s="127"/>
      <c r="N8" s="126" t="s">
        <v>13</v>
      </c>
      <c r="O8" s="104"/>
      <c r="P8" s="41"/>
    </row>
    <row r="9" spans="1:16" ht="19.5" customHeight="1" x14ac:dyDescent="0.3">
      <c r="A9" s="41"/>
      <c r="B9" s="81"/>
      <c r="C9" s="94" t="s">
        <v>73</v>
      </c>
      <c r="D9" s="125"/>
      <c r="E9" s="124"/>
      <c r="F9" s="124"/>
      <c r="G9" s="124"/>
      <c r="H9" s="124"/>
      <c r="I9" s="124"/>
      <c r="J9" s="123"/>
      <c r="K9" s="122" t="s">
        <v>72</v>
      </c>
      <c r="L9" s="121"/>
      <c r="M9" s="127"/>
      <c r="N9" s="126" t="s">
        <v>71</v>
      </c>
      <c r="O9" s="104"/>
      <c r="P9" s="41"/>
    </row>
    <row r="10" spans="1:16" ht="19.5" customHeight="1" x14ac:dyDescent="0.3">
      <c r="A10" s="41"/>
      <c r="B10" s="81"/>
      <c r="C10" s="94" t="s">
        <v>70</v>
      </c>
      <c r="D10" s="125"/>
      <c r="E10" s="124"/>
      <c r="F10" s="124"/>
      <c r="G10" s="124"/>
      <c r="H10" s="124"/>
      <c r="I10" s="124"/>
      <c r="J10" s="123"/>
      <c r="K10" s="122" t="s">
        <v>69</v>
      </c>
      <c r="L10" s="121"/>
      <c r="M10" s="127"/>
      <c r="N10" s="126" t="s">
        <v>13</v>
      </c>
      <c r="O10" s="104"/>
      <c r="P10" s="41"/>
    </row>
    <row r="11" spans="1:16" ht="19.5" customHeight="1" x14ac:dyDescent="0.3">
      <c r="A11" s="41"/>
      <c r="B11" s="81"/>
      <c r="C11" s="94" t="s">
        <v>68</v>
      </c>
      <c r="D11" s="125"/>
      <c r="E11" s="124"/>
      <c r="F11" s="124"/>
      <c r="G11" s="124"/>
      <c r="H11" s="124"/>
      <c r="I11" s="124"/>
      <c r="J11" s="123"/>
      <c r="K11" s="122" t="s">
        <v>14</v>
      </c>
      <c r="L11" s="121"/>
      <c r="M11" s="120"/>
      <c r="N11" s="119" t="s">
        <v>6</v>
      </c>
      <c r="O11" s="118"/>
      <c r="P11" s="41"/>
    </row>
    <row r="12" spans="1:16" ht="19.5" customHeight="1" thickBot="1" x14ac:dyDescent="0.35">
      <c r="A12" s="41"/>
      <c r="B12" s="76"/>
      <c r="C12" s="91" t="s">
        <v>67</v>
      </c>
      <c r="D12" s="117"/>
      <c r="E12" s="116"/>
      <c r="F12" s="116"/>
      <c r="G12" s="116"/>
      <c r="H12" s="116"/>
      <c r="I12" s="116"/>
      <c r="J12" s="115"/>
      <c r="K12" s="114" t="s">
        <v>66</v>
      </c>
      <c r="L12" s="113"/>
      <c r="M12" s="112"/>
      <c r="N12" s="111"/>
      <c r="O12" s="110"/>
      <c r="P12" s="41"/>
    </row>
    <row r="13" spans="1:16" ht="19.5" customHeight="1" thickBot="1" x14ac:dyDescent="0.35">
      <c r="A13" s="41"/>
      <c r="B13" s="41"/>
      <c r="C13" s="41"/>
      <c r="D13" s="41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</row>
    <row r="14" spans="1:16" ht="19.5" customHeight="1" x14ac:dyDescent="0.3">
      <c r="A14" s="41"/>
      <c r="B14" s="109"/>
      <c r="C14" s="106"/>
      <c r="D14" s="108"/>
      <c r="E14" s="106"/>
      <c r="F14" s="106"/>
      <c r="G14" s="106"/>
      <c r="H14" s="107" t="s">
        <v>65</v>
      </c>
      <c r="I14" s="106"/>
      <c r="J14" s="106"/>
      <c r="K14" s="106"/>
      <c r="L14" s="106"/>
      <c r="M14" s="106"/>
      <c r="N14" s="106"/>
      <c r="O14" s="105"/>
      <c r="P14" s="41"/>
    </row>
    <row r="15" spans="1:16" ht="19.5" customHeight="1" x14ac:dyDescent="0.3">
      <c r="A15" s="41"/>
      <c r="B15" s="71"/>
      <c r="C15" s="41"/>
      <c r="D15" s="42" t="s">
        <v>64</v>
      </c>
      <c r="E15" s="41"/>
      <c r="F15" s="42" t="s">
        <v>63</v>
      </c>
      <c r="G15" s="41"/>
      <c r="H15" s="42" t="s">
        <v>62</v>
      </c>
      <c r="I15" s="41"/>
      <c r="J15" s="42" t="s">
        <v>61</v>
      </c>
      <c r="K15" s="41"/>
      <c r="L15" s="42" t="s">
        <v>60</v>
      </c>
      <c r="M15" s="41"/>
      <c r="N15" s="42" t="s">
        <v>59</v>
      </c>
      <c r="O15" s="104"/>
      <c r="P15" s="41"/>
    </row>
    <row r="16" spans="1:16" ht="19.5" customHeight="1" x14ac:dyDescent="0.3">
      <c r="A16" s="41"/>
      <c r="B16" s="81"/>
      <c r="C16" s="103" t="s">
        <v>58</v>
      </c>
      <c r="D16" s="48">
        <v>35.1</v>
      </c>
      <c r="E16" s="103" t="s">
        <v>6</v>
      </c>
      <c r="F16" s="48">
        <v>5.44</v>
      </c>
      <c r="G16" s="103" t="s">
        <v>6</v>
      </c>
      <c r="H16" s="48"/>
      <c r="I16" s="103" t="s">
        <v>6</v>
      </c>
      <c r="J16" s="48">
        <v>18.89</v>
      </c>
      <c r="K16" s="103" t="s">
        <v>56</v>
      </c>
      <c r="L16" s="48">
        <v>0</v>
      </c>
      <c r="M16" s="103" t="s">
        <v>55</v>
      </c>
      <c r="N16" s="48"/>
      <c r="O16" s="102" t="s">
        <v>6</v>
      </c>
      <c r="P16" s="41"/>
    </row>
    <row r="17" spans="1:16" ht="19.5" customHeight="1" thickBot="1" x14ac:dyDescent="0.35">
      <c r="A17" s="41"/>
      <c r="B17" s="76"/>
      <c r="C17" s="101" t="s">
        <v>57</v>
      </c>
      <c r="D17" s="89">
        <v>30.1</v>
      </c>
      <c r="E17" s="101" t="s">
        <v>6</v>
      </c>
      <c r="F17" s="89">
        <v>5.4</v>
      </c>
      <c r="G17" s="101" t="s">
        <v>6</v>
      </c>
      <c r="H17" s="89"/>
      <c r="I17" s="101" t="s">
        <v>6</v>
      </c>
      <c r="J17" s="89">
        <v>13.77</v>
      </c>
      <c r="K17" s="101" t="s">
        <v>56</v>
      </c>
      <c r="L17" s="89">
        <v>0</v>
      </c>
      <c r="M17" s="101" t="s">
        <v>55</v>
      </c>
      <c r="N17" s="89"/>
      <c r="O17" s="100" t="s">
        <v>6</v>
      </c>
      <c r="P17" s="41"/>
    </row>
    <row r="18" spans="1:16" ht="19.5" customHeight="1" thickBot="1" x14ac:dyDescent="0.35">
      <c r="A18" s="41"/>
      <c r="B18" s="41"/>
      <c r="C18" s="44"/>
      <c r="D18" s="41"/>
      <c r="E18" s="42"/>
      <c r="F18" s="41"/>
      <c r="G18" s="42"/>
      <c r="H18" s="41"/>
      <c r="I18" s="42"/>
      <c r="J18" s="41"/>
      <c r="K18" s="42"/>
      <c r="L18" s="41"/>
      <c r="M18" s="42"/>
      <c r="N18" s="41"/>
      <c r="O18" s="42"/>
      <c r="P18" s="41"/>
    </row>
    <row r="19" spans="1:16" ht="19.5" customHeight="1" x14ac:dyDescent="0.3">
      <c r="A19" s="41"/>
      <c r="B19" s="86"/>
      <c r="C19" s="99" t="s">
        <v>54</v>
      </c>
      <c r="D19" s="98">
        <v>0.05</v>
      </c>
      <c r="E19" s="97">
        <v>0.1</v>
      </c>
      <c r="F19" s="97">
        <v>0.15</v>
      </c>
      <c r="G19" s="97">
        <v>0.2</v>
      </c>
      <c r="H19" s="97">
        <v>0.25</v>
      </c>
      <c r="I19" s="97">
        <v>0.3</v>
      </c>
      <c r="J19" s="97">
        <v>0.35</v>
      </c>
      <c r="K19" s="97">
        <v>0.4</v>
      </c>
      <c r="L19" s="97">
        <v>0.45</v>
      </c>
      <c r="M19" s="97">
        <v>0.5</v>
      </c>
      <c r="N19" s="96"/>
      <c r="O19" s="95"/>
      <c r="P19" s="41"/>
    </row>
    <row r="20" spans="1:16" ht="19.5" customHeight="1" x14ac:dyDescent="0.3">
      <c r="A20" s="41"/>
      <c r="B20" s="81"/>
      <c r="C20" s="94" t="s">
        <v>53</v>
      </c>
      <c r="D20" s="70">
        <v>1.7549999999999999</v>
      </c>
      <c r="E20" s="48">
        <v>3.51</v>
      </c>
      <c r="F20" s="48">
        <v>5.27</v>
      </c>
      <c r="G20" s="48">
        <v>7.02</v>
      </c>
      <c r="H20" s="48">
        <v>8.7799999999999994</v>
      </c>
      <c r="I20" s="48">
        <v>10.53</v>
      </c>
      <c r="J20" s="48">
        <v>12.29</v>
      </c>
      <c r="K20" s="48">
        <v>14.04</v>
      </c>
      <c r="L20" s="48">
        <v>15.8</v>
      </c>
      <c r="M20" s="48">
        <v>17.55</v>
      </c>
      <c r="N20" s="93"/>
      <c r="O20" s="92"/>
      <c r="P20" s="41"/>
    </row>
    <row r="21" spans="1:16" ht="19.5" customHeight="1" thickBot="1" x14ac:dyDescent="0.35">
      <c r="A21" s="41"/>
      <c r="B21" s="76"/>
      <c r="C21" s="91" t="s">
        <v>52</v>
      </c>
      <c r="D21" s="90">
        <v>1.5</v>
      </c>
      <c r="E21" s="89">
        <v>3.01</v>
      </c>
      <c r="F21" s="89">
        <v>4.5199999999999996</v>
      </c>
      <c r="G21" s="89">
        <v>6.02</v>
      </c>
      <c r="H21" s="89">
        <v>7.53</v>
      </c>
      <c r="I21" s="89">
        <v>9.0299999999999994</v>
      </c>
      <c r="J21" s="89">
        <v>10.54</v>
      </c>
      <c r="K21" s="89">
        <v>12.04</v>
      </c>
      <c r="L21" s="89">
        <v>13.55</v>
      </c>
      <c r="M21" s="89">
        <v>15.05</v>
      </c>
      <c r="N21" s="88"/>
      <c r="O21" s="87"/>
      <c r="P21" s="41"/>
    </row>
    <row r="22" spans="1:16" ht="19.5" customHeight="1" thickBot="1" x14ac:dyDescent="0.35">
      <c r="A22" s="41"/>
      <c r="C22" s="41"/>
      <c r="D22" s="41"/>
      <c r="E22" s="41"/>
      <c r="F22" s="41"/>
      <c r="G22" s="41"/>
      <c r="H22" s="41"/>
      <c r="I22" s="41"/>
      <c r="J22" s="41"/>
      <c r="K22" s="41"/>
      <c r="L22" s="41"/>
      <c r="M22" s="41"/>
      <c r="N22" s="41"/>
      <c r="O22" s="41"/>
      <c r="P22" s="41"/>
    </row>
    <row r="23" spans="1:16" ht="19.5" customHeight="1" x14ac:dyDescent="0.3">
      <c r="A23" s="41"/>
      <c r="B23" s="86"/>
      <c r="C23" s="85" t="s">
        <v>51</v>
      </c>
      <c r="D23" s="84">
        <v>1</v>
      </c>
      <c r="E23" s="83">
        <v>2</v>
      </c>
      <c r="F23" s="83">
        <v>3</v>
      </c>
      <c r="G23" s="83">
        <v>4</v>
      </c>
      <c r="H23" s="83">
        <v>5</v>
      </c>
      <c r="I23" s="82">
        <v>6</v>
      </c>
      <c r="J23" s="71"/>
      <c r="K23" s="41"/>
      <c r="L23" s="41"/>
      <c r="M23" s="41"/>
      <c r="N23" s="41"/>
      <c r="O23" s="41"/>
      <c r="P23" s="41"/>
    </row>
    <row r="24" spans="1:16" ht="19.5" customHeight="1" x14ac:dyDescent="0.3">
      <c r="A24" s="41"/>
      <c r="B24" s="81"/>
      <c r="C24" s="80" t="s">
        <v>50</v>
      </c>
      <c r="D24" s="79">
        <v>16.5</v>
      </c>
      <c r="E24" s="78">
        <v>33.200000000000003</v>
      </c>
      <c r="F24" s="78">
        <v>69.7</v>
      </c>
      <c r="G24" s="78">
        <v>138.19999999999999</v>
      </c>
      <c r="H24" s="78">
        <v>207.8</v>
      </c>
      <c r="I24" s="77">
        <v>279.5</v>
      </c>
      <c r="J24" s="71"/>
      <c r="K24" s="41"/>
      <c r="L24" s="41"/>
      <c r="M24" s="41"/>
      <c r="N24" s="41"/>
      <c r="O24" s="41"/>
      <c r="P24" s="41"/>
    </row>
    <row r="25" spans="1:16" ht="19.5" customHeight="1" thickBot="1" x14ac:dyDescent="0.35">
      <c r="A25" s="41"/>
      <c r="B25" s="76"/>
      <c r="C25" s="75" t="s">
        <v>49</v>
      </c>
      <c r="D25" s="74">
        <v>19.5</v>
      </c>
      <c r="E25" s="73">
        <v>37.1</v>
      </c>
      <c r="F25" s="73">
        <v>75</v>
      </c>
      <c r="G25" s="73">
        <v>148.5</v>
      </c>
      <c r="H25" s="73">
        <v>219.6</v>
      </c>
      <c r="I25" s="72">
        <v>284.60000000000002</v>
      </c>
      <c r="J25" s="71"/>
      <c r="K25" s="41"/>
      <c r="L25" s="41"/>
      <c r="M25" s="41"/>
      <c r="N25" s="41"/>
      <c r="O25" s="41"/>
      <c r="P25" s="41"/>
    </row>
    <row r="26" spans="1:16" ht="19.5" customHeight="1" thickBot="1" x14ac:dyDescent="0.35">
      <c r="A26" s="41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1"/>
      <c r="N26" s="41"/>
      <c r="O26" s="41"/>
      <c r="P26" s="41"/>
    </row>
    <row r="27" spans="1:16" ht="19.5" customHeight="1" x14ac:dyDescent="0.3">
      <c r="A27" s="41"/>
      <c r="B27" s="67"/>
      <c r="C27" s="65"/>
      <c r="D27" s="65"/>
      <c r="E27" s="65"/>
      <c r="F27" s="65"/>
      <c r="G27" s="65"/>
      <c r="H27" s="66" t="s">
        <v>48</v>
      </c>
      <c r="I27" s="65"/>
      <c r="J27" s="65"/>
      <c r="K27" s="65"/>
      <c r="L27" s="65"/>
      <c r="M27" s="65"/>
      <c r="N27" s="65"/>
      <c r="O27" s="64"/>
      <c r="P27" s="41"/>
    </row>
    <row r="28" spans="1:16" ht="19.5" customHeight="1" x14ac:dyDescent="0.3">
      <c r="A28" s="41"/>
      <c r="B28" s="63">
        <v>1</v>
      </c>
      <c r="C28" s="62" t="s">
        <v>44</v>
      </c>
      <c r="D28" s="62">
        <v>1</v>
      </c>
      <c r="E28" s="62">
        <v>2</v>
      </c>
      <c r="F28" s="62">
        <v>3</v>
      </c>
      <c r="G28" s="62">
        <v>4</v>
      </c>
      <c r="H28" s="62">
        <v>5</v>
      </c>
      <c r="I28" s="62">
        <v>6</v>
      </c>
      <c r="J28" s="62">
        <v>7</v>
      </c>
      <c r="K28" s="62">
        <v>8</v>
      </c>
      <c r="L28" s="62">
        <v>9</v>
      </c>
      <c r="M28" s="62">
        <v>10</v>
      </c>
      <c r="N28" s="62">
        <v>11</v>
      </c>
      <c r="O28" s="61"/>
      <c r="P28" s="41"/>
    </row>
    <row r="29" spans="1:16" ht="19.5" customHeight="1" x14ac:dyDescent="0.3">
      <c r="A29" s="41"/>
      <c r="B29" s="55">
        <v>2</v>
      </c>
      <c r="C29" s="54" t="s">
        <v>43</v>
      </c>
      <c r="D29" s="48">
        <v>25</v>
      </c>
      <c r="E29" s="48">
        <v>25</v>
      </c>
      <c r="F29" s="48">
        <v>25</v>
      </c>
      <c r="G29" s="48">
        <v>25</v>
      </c>
      <c r="H29" s="48">
        <v>25</v>
      </c>
      <c r="I29" s="48">
        <v>25</v>
      </c>
      <c r="J29" s="48">
        <v>25</v>
      </c>
      <c r="K29" s="48">
        <v>25</v>
      </c>
      <c r="L29" s="48">
        <v>25</v>
      </c>
      <c r="M29" s="48">
        <v>25</v>
      </c>
      <c r="N29" s="48">
        <v>25</v>
      </c>
      <c r="O29" s="59"/>
      <c r="P29" s="41"/>
    </row>
    <row r="30" spans="1:16" ht="19.5" customHeight="1" x14ac:dyDescent="0.3">
      <c r="A30" s="41"/>
      <c r="B30" s="55">
        <v>3</v>
      </c>
      <c r="C30" s="54" t="s">
        <v>47</v>
      </c>
      <c r="D30" s="70">
        <v>1.7549999999999999</v>
      </c>
      <c r="E30" s="48">
        <v>3.51</v>
      </c>
      <c r="F30" s="48">
        <v>5.27</v>
      </c>
      <c r="G30" s="48">
        <v>7.02</v>
      </c>
      <c r="H30" s="48">
        <v>8.7799999999999994</v>
      </c>
      <c r="I30" s="48">
        <v>10.53</v>
      </c>
      <c r="J30" s="48">
        <v>12.29</v>
      </c>
      <c r="K30" s="48">
        <v>14.04</v>
      </c>
      <c r="L30" s="48">
        <v>15.8</v>
      </c>
      <c r="M30" s="48">
        <v>17.55</v>
      </c>
      <c r="N30" s="48" t="s">
        <v>34</v>
      </c>
      <c r="O30" s="59"/>
      <c r="P30" s="41"/>
    </row>
    <row r="31" spans="1:16" ht="19.5" customHeight="1" x14ac:dyDescent="0.3">
      <c r="A31" s="41"/>
      <c r="B31" s="55">
        <v>4</v>
      </c>
      <c r="C31" s="54" t="s">
        <v>41</v>
      </c>
      <c r="D31" s="48">
        <v>2</v>
      </c>
      <c r="E31" s="48">
        <v>3</v>
      </c>
      <c r="F31" s="48">
        <v>4</v>
      </c>
      <c r="G31" s="48">
        <v>4</v>
      </c>
      <c r="H31" s="48">
        <v>4</v>
      </c>
      <c r="I31" s="48">
        <v>4</v>
      </c>
      <c r="J31" s="48">
        <v>4</v>
      </c>
      <c r="K31" s="48">
        <v>4</v>
      </c>
      <c r="L31" s="48" t="s">
        <v>34</v>
      </c>
      <c r="M31" s="48" t="s">
        <v>34</v>
      </c>
      <c r="N31" s="48" t="s">
        <v>34</v>
      </c>
      <c r="O31" s="59"/>
      <c r="P31" s="41"/>
    </row>
    <row r="32" spans="1:16" ht="19.5" customHeight="1" x14ac:dyDescent="0.3">
      <c r="A32" s="41"/>
      <c r="B32" s="55">
        <v>5</v>
      </c>
      <c r="C32" s="54" t="s">
        <v>40</v>
      </c>
      <c r="D32" s="48">
        <v>86</v>
      </c>
      <c r="E32" s="48">
        <v>81</v>
      </c>
      <c r="F32" s="48">
        <v>57</v>
      </c>
      <c r="G32" s="48">
        <v>70</v>
      </c>
      <c r="H32" s="48">
        <v>79</v>
      </c>
      <c r="I32" s="48">
        <v>82</v>
      </c>
      <c r="J32" s="48">
        <v>85</v>
      </c>
      <c r="K32" s="48">
        <v>85</v>
      </c>
      <c r="L32" s="48" t="s">
        <v>34</v>
      </c>
      <c r="M32" s="48" t="s">
        <v>34</v>
      </c>
      <c r="N32" s="48" t="s">
        <v>34</v>
      </c>
      <c r="O32" s="59"/>
      <c r="P32" s="41"/>
    </row>
    <row r="33" spans="1:16" ht="19.5" customHeight="1" x14ac:dyDescent="0.3">
      <c r="A33" s="41"/>
      <c r="B33" s="55">
        <v>6</v>
      </c>
      <c r="C33" s="54" t="s">
        <v>39</v>
      </c>
      <c r="D33" s="48">
        <f>D32/100</f>
        <v>0.86</v>
      </c>
      <c r="E33" s="48">
        <f>E32/100</f>
        <v>0.81</v>
      </c>
      <c r="F33" s="48">
        <f>F32/100</f>
        <v>0.56999999999999995</v>
      </c>
      <c r="G33" s="48">
        <f>G32/100</f>
        <v>0.7</v>
      </c>
      <c r="H33" s="48">
        <f>H32/100</f>
        <v>0.79</v>
      </c>
      <c r="I33" s="48">
        <f>I32/100</f>
        <v>0.82</v>
      </c>
      <c r="J33" s="48">
        <f>J32/100</f>
        <v>0.85</v>
      </c>
      <c r="K33" s="48">
        <f>K32/100</f>
        <v>0.85</v>
      </c>
      <c r="L33" s="48" t="s">
        <v>34</v>
      </c>
      <c r="M33" s="48" t="s">
        <v>34</v>
      </c>
      <c r="N33" s="48" t="s">
        <v>34</v>
      </c>
      <c r="O33" s="59"/>
      <c r="P33" s="41"/>
    </row>
    <row r="34" spans="1:16" ht="19.5" customHeight="1" x14ac:dyDescent="0.3">
      <c r="A34" s="41"/>
      <c r="B34" s="55">
        <v>7</v>
      </c>
      <c r="C34" s="56" t="s">
        <v>46</v>
      </c>
      <c r="D34" s="69">
        <f>D33*E24</f>
        <v>28.552000000000003</v>
      </c>
      <c r="E34" s="69">
        <f>E33*F24</f>
        <v>56.457000000000008</v>
      </c>
      <c r="F34" s="69">
        <f>F33*G24</f>
        <v>78.773999999999987</v>
      </c>
      <c r="G34" s="69">
        <f>G33*G24</f>
        <v>96.739999999999981</v>
      </c>
      <c r="H34" s="69">
        <f>H33*G24</f>
        <v>109.178</v>
      </c>
      <c r="I34" s="69">
        <f>I33*G24</f>
        <v>113.32399999999998</v>
      </c>
      <c r="J34" s="69">
        <f>J33*G24</f>
        <v>117.46999999999998</v>
      </c>
      <c r="K34" s="69">
        <f>K33*G24</f>
        <v>117.46999999999998</v>
      </c>
      <c r="L34" s="48" t="s">
        <v>34</v>
      </c>
      <c r="M34" s="48" t="s">
        <v>34</v>
      </c>
      <c r="N34" s="48" t="s">
        <v>34</v>
      </c>
      <c r="O34" s="59"/>
      <c r="P34" s="41"/>
    </row>
    <row r="35" spans="1:16" ht="19.5" customHeight="1" x14ac:dyDescent="0.3">
      <c r="A35" s="41"/>
      <c r="B35" s="55">
        <v>8</v>
      </c>
      <c r="C35" s="54" t="s">
        <v>37</v>
      </c>
      <c r="D35" s="48">
        <v>0</v>
      </c>
      <c r="E35" s="48">
        <v>0</v>
      </c>
      <c r="F35" s="48">
        <v>0</v>
      </c>
      <c r="G35" s="48">
        <v>0</v>
      </c>
      <c r="H35" s="48">
        <v>0</v>
      </c>
      <c r="I35" s="48">
        <v>0</v>
      </c>
      <c r="J35" s="48">
        <v>0</v>
      </c>
      <c r="K35" s="48">
        <v>0</v>
      </c>
      <c r="L35" s="48" t="s">
        <v>34</v>
      </c>
      <c r="M35" s="48" t="s">
        <v>34</v>
      </c>
      <c r="N35" s="48" t="s">
        <v>34</v>
      </c>
      <c r="O35" s="59"/>
      <c r="P35" s="41"/>
    </row>
    <row r="36" spans="1:16" ht="19.5" customHeight="1" x14ac:dyDescent="0.3">
      <c r="A36" s="41"/>
      <c r="B36" s="55">
        <v>9</v>
      </c>
      <c r="C36" s="54" t="s">
        <v>36</v>
      </c>
      <c r="D36" s="69">
        <f>D34-D35</f>
        <v>28.552000000000003</v>
      </c>
      <c r="E36" s="69">
        <f>E34-E35</f>
        <v>56.457000000000008</v>
      </c>
      <c r="F36" s="69">
        <f>F34-F35</f>
        <v>78.773999999999987</v>
      </c>
      <c r="G36" s="69">
        <f>G34-G35</f>
        <v>96.739999999999981</v>
      </c>
      <c r="H36" s="69">
        <f>H34-H35</f>
        <v>109.178</v>
      </c>
      <c r="I36" s="69">
        <f>I34-I35</f>
        <v>113.32399999999998</v>
      </c>
      <c r="J36" s="69">
        <f>J34-J35</f>
        <v>117.46999999999998</v>
      </c>
      <c r="K36" s="69">
        <f>K34-K35</f>
        <v>117.46999999999998</v>
      </c>
      <c r="L36" s="48" t="s">
        <v>34</v>
      </c>
      <c r="M36" s="48" t="s">
        <v>34</v>
      </c>
      <c r="N36" s="48" t="s">
        <v>34</v>
      </c>
      <c r="O36" s="59"/>
      <c r="P36" s="41"/>
    </row>
    <row r="37" spans="1:16" ht="19.5" customHeight="1" thickBot="1" x14ac:dyDescent="0.35">
      <c r="A37" s="41"/>
      <c r="B37" s="52">
        <v>10</v>
      </c>
      <c r="C37" s="51" t="s">
        <v>35</v>
      </c>
      <c r="D37" s="50"/>
      <c r="E37" s="50"/>
      <c r="F37" s="50"/>
      <c r="G37" s="50"/>
      <c r="H37" s="50"/>
      <c r="I37" s="50"/>
      <c r="J37" s="50"/>
      <c r="K37" s="50"/>
      <c r="L37" s="48" t="s">
        <v>34</v>
      </c>
      <c r="M37" s="48" t="s">
        <v>34</v>
      </c>
      <c r="N37" s="48" t="s">
        <v>34</v>
      </c>
      <c r="O37" s="68"/>
      <c r="P37" s="41"/>
    </row>
    <row r="38" spans="1:16" ht="19.5" customHeight="1" x14ac:dyDescent="0.3">
      <c r="A38" s="41"/>
      <c r="B38" s="41"/>
      <c r="C38" s="41"/>
      <c r="D38" s="41"/>
      <c r="E38" s="46" t="s">
        <v>33</v>
      </c>
      <c r="F38" s="43"/>
      <c r="G38" s="42" t="s">
        <v>31</v>
      </c>
      <c r="H38" s="41"/>
      <c r="I38" s="41"/>
      <c r="J38" s="41"/>
      <c r="K38" s="46" t="s">
        <v>32</v>
      </c>
      <c r="L38" s="43"/>
      <c r="M38" s="42" t="s">
        <v>31</v>
      </c>
      <c r="N38" s="41"/>
      <c r="O38" s="41"/>
      <c r="P38" s="41"/>
    </row>
    <row r="39" spans="1:16" ht="19.5" customHeight="1" thickBot="1" x14ac:dyDescent="0.35">
      <c r="A39" s="41"/>
      <c r="B39" s="41"/>
      <c r="C39" s="41"/>
      <c r="D39" s="41"/>
      <c r="E39" s="41"/>
      <c r="F39" s="41"/>
      <c r="G39" s="41"/>
      <c r="H39" s="41"/>
      <c r="I39" s="41"/>
      <c r="J39" s="41"/>
      <c r="K39" s="41"/>
      <c r="L39" s="41"/>
      <c r="M39" s="41"/>
      <c r="N39" s="41"/>
      <c r="O39" s="41"/>
      <c r="P39" s="41"/>
    </row>
    <row r="40" spans="1:16" ht="19.5" customHeight="1" x14ac:dyDescent="0.3">
      <c r="A40" s="41"/>
      <c r="B40" s="67"/>
      <c r="C40" s="65"/>
      <c r="D40" s="65"/>
      <c r="E40" s="65"/>
      <c r="F40" s="65"/>
      <c r="G40" s="65"/>
      <c r="H40" s="66" t="s">
        <v>45</v>
      </c>
      <c r="I40" s="65"/>
      <c r="J40" s="65"/>
      <c r="K40" s="65"/>
      <c r="L40" s="65"/>
      <c r="M40" s="65"/>
      <c r="N40" s="65"/>
      <c r="O40" s="64"/>
      <c r="P40" s="41"/>
    </row>
    <row r="41" spans="1:16" ht="19.5" customHeight="1" x14ac:dyDescent="0.3">
      <c r="A41" s="41"/>
      <c r="B41" s="63">
        <v>1</v>
      </c>
      <c r="C41" s="62" t="s">
        <v>44</v>
      </c>
      <c r="D41" s="62">
        <v>1</v>
      </c>
      <c r="E41" s="62">
        <v>2</v>
      </c>
      <c r="F41" s="62">
        <v>3</v>
      </c>
      <c r="G41" s="62">
        <v>4</v>
      </c>
      <c r="H41" s="62">
        <v>5</v>
      </c>
      <c r="I41" s="62">
        <v>6</v>
      </c>
      <c r="J41" s="62">
        <v>7</v>
      </c>
      <c r="K41" s="62">
        <v>8</v>
      </c>
      <c r="L41" s="62">
        <v>9</v>
      </c>
      <c r="M41" s="62">
        <v>10</v>
      </c>
      <c r="N41" s="62">
        <v>11</v>
      </c>
      <c r="O41" s="61"/>
      <c r="P41" s="41"/>
    </row>
    <row r="42" spans="1:16" ht="19.5" customHeight="1" x14ac:dyDescent="0.3">
      <c r="A42" s="41"/>
      <c r="B42" s="55">
        <v>2</v>
      </c>
      <c r="C42" s="54" t="s">
        <v>43</v>
      </c>
      <c r="D42" s="60">
        <v>25</v>
      </c>
      <c r="E42" s="60">
        <v>25</v>
      </c>
      <c r="F42" s="60">
        <v>25</v>
      </c>
      <c r="G42" s="60">
        <v>25</v>
      </c>
      <c r="H42" s="60">
        <v>25</v>
      </c>
      <c r="I42" s="60">
        <v>25</v>
      </c>
      <c r="J42" s="60">
        <v>25</v>
      </c>
      <c r="K42" s="60">
        <v>25</v>
      </c>
      <c r="L42" s="60">
        <v>25</v>
      </c>
      <c r="M42" s="60">
        <v>25</v>
      </c>
      <c r="N42" s="60">
        <v>25</v>
      </c>
      <c r="O42" s="59"/>
      <c r="P42" s="41"/>
    </row>
    <row r="43" spans="1:16" ht="19.5" customHeight="1" x14ac:dyDescent="0.3">
      <c r="A43" s="41"/>
      <c r="B43" s="55">
        <v>3</v>
      </c>
      <c r="C43" s="58" t="s">
        <v>42</v>
      </c>
      <c r="D43" s="48">
        <v>1.5</v>
      </c>
      <c r="E43" s="48">
        <v>3.01</v>
      </c>
      <c r="F43" s="48">
        <v>4.5199999999999996</v>
      </c>
      <c r="G43" s="48">
        <v>6.02</v>
      </c>
      <c r="H43" s="48">
        <v>7.53</v>
      </c>
      <c r="I43" s="48">
        <v>9.0299999999999994</v>
      </c>
      <c r="J43" s="48">
        <v>10.54</v>
      </c>
      <c r="K43" s="48">
        <v>12.04</v>
      </c>
      <c r="L43" s="48">
        <v>13.55</v>
      </c>
      <c r="M43" s="49">
        <v>15.05</v>
      </c>
      <c r="N43" s="48" t="s">
        <v>34</v>
      </c>
      <c r="O43" s="53"/>
      <c r="P43" s="41"/>
    </row>
    <row r="44" spans="1:16" ht="19.5" customHeight="1" x14ac:dyDescent="0.3">
      <c r="A44" s="41"/>
      <c r="B44" s="55">
        <v>4</v>
      </c>
      <c r="C44" s="54" t="s">
        <v>41</v>
      </c>
      <c r="D44" s="57">
        <v>1</v>
      </c>
      <c r="E44" s="57">
        <v>3</v>
      </c>
      <c r="F44" s="57">
        <v>3</v>
      </c>
      <c r="G44" s="57">
        <v>3</v>
      </c>
      <c r="H44" s="57">
        <v>4</v>
      </c>
      <c r="I44" s="57">
        <v>4</v>
      </c>
      <c r="J44" s="57">
        <v>4</v>
      </c>
      <c r="K44" s="57">
        <v>4</v>
      </c>
      <c r="L44" s="57">
        <v>4</v>
      </c>
      <c r="M44" s="49" t="s">
        <v>34</v>
      </c>
      <c r="N44" s="48" t="s">
        <v>34</v>
      </c>
      <c r="O44" s="53"/>
      <c r="P44" s="41"/>
    </row>
    <row r="45" spans="1:16" ht="19.5" customHeight="1" x14ac:dyDescent="0.3">
      <c r="A45" s="41"/>
      <c r="B45" s="55">
        <v>5</v>
      </c>
      <c r="C45" s="54" t="s">
        <v>40</v>
      </c>
      <c r="D45" s="48">
        <v>90.05</v>
      </c>
      <c r="E45" s="48">
        <v>55.5</v>
      </c>
      <c r="F45" s="48">
        <v>76</v>
      </c>
      <c r="G45" s="48">
        <v>88</v>
      </c>
      <c r="H45" s="48">
        <v>47.5</v>
      </c>
      <c r="I45" s="48">
        <v>49</v>
      </c>
      <c r="J45" s="48">
        <v>50</v>
      </c>
      <c r="K45" s="48">
        <v>50.05</v>
      </c>
      <c r="L45" s="48">
        <v>51</v>
      </c>
      <c r="M45" s="49" t="s">
        <v>34</v>
      </c>
      <c r="N45" s="48" t="s">
        <v>34</v>
      </c>
      <c r="O45" s="53"/>
      <c r="P45" s="41"/>
    </row>
    <row r="46" spans="1:16" ht="19.5" customHeight="1" x14ac:dyDescent="0.3">
      <c r="A46" s="41"/>
      <c r="B46" s="55">
        <v>6</v>
      </c>
      <c r="C46" s="54" t="s">
        <v>39</v>
      </c>
      <c r="D46" s="48">
        <f>D45/100</f>
        <v>0.90049999999999997</v>
      </c>
      <c r="E46" s="48">
        <f>E45/100</f>
        <v>0.55500000000000005</v>
      </c>
      <c r="F46" s="48">
        <f>F45/100</f>
        <v>0.76</v>
      </c>
      <c r="G46" s="48">
        <f>G45/100</f>
        <v>0.88</v>
      </c>
      <c r="H46" s="48">
        <f>H45/100</f>
        <v>0.47499999999999998</v>
      </c>
      <c r="I46" s="48">
        <f>I45/100</f>
        <v>0.49</v>
      </c>
      <c r="J46" s="48">
        <f>J45/100</f>
        <v>0.5</v>
      </c>
      <c r="K46" s="48">
        <f>K45/100</f>
        <v>0.50049999999999994</v>
      </c>
      <c r="L46" s="48">
        <f>L45/100</f>
        <v>0.51</v>
      </c>
      <c r="M46" s="49" t="s">
        <v>34</v>
      </c>
      <c r="N46" s="48" t="s">
        <v>34</v>
      </c>
      <c r="O46" s="53"/>
      <c r="P46" s="41"/>
    </row>
    <row r="47" spans="1:16" ht="19.5" customHeight="1" x14ac:dyDescent="0.3">
      <c r="A47" s="41"/>
      <c r="B47" s="55">
        <v>7</v>
      </c>
      <c r="C47" s="56" t="s">
        <v>38</v>
      </c>
      <c r="D47" s="48">
        <f>D46*D25</f>
        <v>17.559750000000001</v>
      </c>
      <c r="E47" s="48">
        <f>E46*F25</f>
        <v>41.625000000000007</v>
      </c>
      <c r="F47" s="48">
        <f>F46*F25</f>
        <v>57</v>
      </c>
      <c r="G47" s="48">
        <f>G46*F25</f>
        <v>66</v>
      </c>
      <c r="H47" s="48">
        <f>H46*G25</f>
        <v>70.537499999999994</v>
      </c>
      <c r="I47" s="48">
        <f>I46*G25</f>
        <v>72.765000000000001</v>
      </c>
      <c r="J47" s="48">
        <f>J46*G25</f>
        <v>74.25</v>
      </c>
      <c r="K47" s="48">
        <f>K46*G25</f>
        <v>74.324249999999992</v>
      </c>
      <c r="L47" s="48">
        <f>L46*G25</f>
        <v>75.734999999999999</v>
      </c>
      <c r="M47" s="49" t="s">
        <v>34</v>
      </c>
      <c r="N47" s="48" t="s">
        <v>34</v>
      </c>
      <c r="O47" s="53"/>
      <c r="P47" s="41"/>
    </row>
    <row r="48" spans="1:16" ht="19.5" customHeight="1" x14ac:dyDescent="0.3">
      <c r="A48" s="41"/>
      <c r="B48" s="55">
        <v>8</v>
      </c>
      <c r="C48" s="54" t="s">
        <v>37</v>
      </c>
      <c r="D48" s="48">
        <v>0</v>
      </c>
      <c r="E48" s="48">
        <v>0</v>
      </c>
      <c r="F48" s="48">
        <v>0</v>
      </c>
      <c r="G48" s="48">
        <v>0</v>
      </c>
      <c r="H48" s="48">
        <v>0</v>
      </c>
      <c r="I48" s="48">
        <v>0</v>
      </c>
      <c r="J48" s="48">
        <v>0</v>
      </c>
      <c r="K48" s="48">
        <v>0</v>
      </c>
      <c r="L48" s="48">
        <v>0</v>
      </c>
      <c r="M48" s="49" t="s">
        <v>34</v>
      </c>
      <c r="N48" s="48" t="s">
        <v>34</v>
      </c>
      <c r="O48" s="53"/>
      <c r="P48" s="41"/>
    </row>
    <row r="49" spans="1:16" ht="19.5" customHeight="1" x14ac:dyDescent="0.3">
      <c r="A49" s="41"/>
      <c r="B49" s="55">
        <v>9</v>
      </c>
      <c r="C49" s="54" t="s">
        <v>36</v>
      </c>
      <c r="D49" s="48">
        <f>D47-D48</f>
        <v>17.559750000000001</v>
      </c>
      <c r="E49" s="48">
        <f>E47-E48</f>
        <v>41.625000000000007</v>
      </c>
      <c r="F49" s="48">
        <f>F47-F48</f>
        <v>57</v>
      </c>
      <c r="G49" s="48">
        <f>G47-G48</f>
        <v>66</v>
      </c>
      <c r="H49" s="48">
        <f>H47-H48</f>
        <v>70.537499999999994</v>
      </c>
      <c r="I49" s="48">
        <f>I47-I48</f>
        <v>72.765000000000001</v>
      </c>
      <c r="J49" s="48">
        <f>J47-J48</f>
        <v>74.25</v>
      </c>
      <c r="K49" s="48">
        <f>K47-K48</f>
        <v>74.324249999999992</v>
      </c>
      <c r="L49" s="48">
        <f>L47-L48</f>
        <v>75.734999999999999</v>
      </c>
      <c r="M49" s="49" t="s">
        <v>34</v>
      </c>
      <c r="N49" s="48" t="s">
        <v>34</v>
      </c>
      <c r="O49" s="53"/>
      <c r="P49" s="41"/>
    </row>
    <row r="50" spans="1:16" ht="19.5" customHeight="1" thickBot="1" x14ac:dyDescent="0.35">
      <c r="A50" s="41"/>
      <c r="B50" s="52">
        <v>10</v>
      </c>
      <c r="C50" s="51" t="s">
        <v>35</v>
      </c>
      <c r="D50" s="50"/>
      <c r="E50" s="50"/>
      <c r="F50" s="50"/>
      <c r="G50" s="50"/>
      <c r="H50" s="50"/>
      <c r="I50" s="50"/>
      <c r="J50" s="50"/>
      <c r="K50" s="50"/>
      <c r="L50" s="50"/>
      <c r="M50" s="49" t="s">
        <v>34</v>
      </c>
      <c r="N50" s="48" t="s">
        <v>34</v>
      </c>
      <c r="O50" s="47"/>
      <c r="P50" s="41"/>
    </row>
    <row r="51" spans="1:16" ht="19.5" customHeight="1" x14ac:dyDescent="0.3">
      <c r="A51" s="41"/>
      <c r="B51" s="41"/>
      <c r="C51" s="41"/>
      <c r="D51" s="41"/>
      <c r="E51" s="46" t="s">
        <v>33</v>
      </c>
      <c r="F51" s="43"/>
      <c r="G51" s="42" t="s">
        <v>31</v>
      </c>
      <c r="H51" s="41"/>
      <c r="I51" s="41"/>
      <c r="J51" s="41"/>
      <c r="K51" s="46" t="s">
        <v>32</v>
      </c>
      <c r="L51" s="43"/>
      <c r="M51" s="42" t="s">
        <v>31</v>
      </c>
      <c r="N51" s="41"/>
      <c r="O51" s="41"/>
      <c r="P51" s="41"/>
    </row>
    <row r="52" spans="1:16" ht="19.5" customHeight="1" x14ac:dyDescent="0.3">
      <c r="A52" s="41"/>
      <c r="B52" s="41"/>
      <c r="C52" s="41"/>
      <c r="D52" s="41"/>
      <c r="E52" s="41"/>
      <c r="F52" s="41"/>
      <c r="G52" s="41"/>
      <c r="H52" s="41"/>
      <c r="I52" s="41"/>
      <c r="J52" s="41"/>
      <c r="K52" s="41"/>
      <c r="L52" s="41"/>
      <c r="M52" s="41"/>
      <c r="N52" s="41"/>
      <c r="O52" s="41"/>
      <c r="P52" s="41"/>
    </row>
    <row r="53" spans="1:16" ht="19.5" customHeight="1" x14ac:dyDescent="0.3">
      <c r="A53" s="41"/>
      <c r="B53" s="41"/>
      <c r="C53" s="41"/>
      <c r="D53" s="42"/>
      <c r="E53" s="44" t="s">
        <v>30</v>
      </c>
      <c r="F53" s="43"/>
      <c r="G53" s="42"/>
      <c r="H53" s="42"/>
      <c r="I53" s="42"/>
      <c r="J53" s="44" t="s">
        <v>29</v>
      </c>
      <c r="K53" s="43"/>
      <c r="L53" s="42"/>
      <c r="M53" s="42"/>
      <c r="N53" s="42"/>
      <c r="O53" s="42"/>
      <c r="P53" s="41"/>
    </row>
    <row r="54" spans="1:16" ht="19.5" customHeight="1" x14ac:dyDescent="0.3">
      <c r="A54" s="41"/>
      <c r="B54" s="41"/>
      <c r="C54" s="41"/>
      <c r="D54" s="42"/>
      <c r="E54" s="44" t="s">
        <v>28</v>
      </c>
      <c r="F54" s="43"/>
      <c r="G54" s="42"/>
      <c r="H54" s="42"/>
      <c r="I54" s="42"/>
      <c r="J54" s="44" t="s">
        <v>27</v>
      </c>
      <c r="K54" s="45"/>
      <c r="L54" s="42" t="s">
        <v>26</v>
      </c>
      <c r="M54" s="42"/>
      <c r="N54" s="42"/>
      <c r="O54" s="42"/>
      <c r="P54" s="41"/>
    </row>
    <row r="55" spans="1:16" ht="19.5" customHeight="1" x14ac:dyDescent="0.3">
      <c r="A55" s="41"/>
      <c r="B55" s="41"/>
      <c r="C55" s="41"/>
      <c r="D55" s="42"/>
      <c r="E55" s="44" t="s">
        <v>25</v>
      </c>
      <c r="F55" s="43"/>
      <c r="G55" s="42"/>
      <c r="H55" s="42"/>
      <c r="I55" s="42"/>
      <c r="J55" s="44" t="s">
        <v>24</v>
      </c>
      <c r="K55" s="43"/>
      <c r="L55" s="43"/>
      <c r="M55" s="43"/>
      <c r="N55" s="43"/>
      <c r="O55" s="42" t="s">
        <v>23</v>
      </c>
      <c r="P55" s="41"/>
    </row>
    <row r="56" spans="1:16" x14ac:dyDescent="0.3">
      <c r="A56" s="41"/>
      <c r="B56" s="41"/>
      <c r="C56" s="41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</row>
    <row r="57" spans="1:16" x14ac:dyDescent="0.3">
      <c r="A57" s="41"/>
      <c r="B57" s="41"/>
      <c r="C57" s="41"/>
      <c r="D57" s="41"/>
      <c r="E57" s="41"/>
      <c r="F57" s="41"/>
      <c r="G57" s="41"/>
      <c r="H57" s="41"/>
      <c r="I57" s="41"/>
      <c r="J57" s="41"/>
      <c r="K57" s="41"/>
      <c r="L57" s="41"/>
      <c r="M57" s="41"/>
      <c r="N57" s="41"/>
      <c r="O57" s="41"/>
      <c r="P57" s="41"/>
    </row>
    <row r="58" spans="1:16" x14ac:dyDescent="0.3">
      <c r="A58" s="41"/>
      <c r="B58" s="41"/>
      <c r="C58" s="41"/>
      <c r="D58" s="41"/>
      <c r="E58" s="41"/>
      <c r="F58" s="41"/>
      <c r="G58" s="41"/>
      <c r="H58" s="41"/>
      <c r="I58" s="41"/>
      <c r="J58" s="41"/>
      <c r="K58" s="41"/>
      <c r="L58" s="41"/>
      <c r="M58" s="41"/>
      <c r="N58" s="41"/>
      <c r="O58" s="41"/>
      <c r="P58" s="41"/>
    </row>
    <row r="59" spans="1:16" x14ac:dyDescent="0.3">
      <c r="A59" s="41"/>
      <c r="B59" s="41"/>
      <c r="C59" s="41"/>
      <c r="D59" s="41"/>
      <c r="E59" s="41"/>
      <c r="F59" s="41"/>
      <c r="G59" s="41"/>
      <c r="H59" s="41"/>
      <c r="I59" s="41"/>
      <c r="J59" s="41"/>
      <c r="K59" s="41"/>
      <c r="L59" s="41"/>
      <c r="M59" s="41"/>
      <c r="N59" s="41"/>
      <c r="O59" s="41"/>
      <c r="P59" s="41"/>
    </row>
    <row r="60" spans="1:16" x14ac:dyDescent="0.3">
      <c r="A60" s="41"/>
      <c r="B60" s="41"/>
      <c r="C60" s="41"/>
      <c r="D60" s="41"/>
      <c r="E60" s="41"/>
      <c r="F60" s="41"/>
      <c r="G60" s="41"/>
      <c r="H60" s="41"/>
      <c r="I60" s="41"/>
      <c r="J60" s="41"/>
      <c r="K60" s="41"/>
      <c r="L60" s="41"/>
      <c r="M60" s="41"/>
      <c r="N60" s="41"/>
      <c r="O60" s="41"/>
      <c r="P60" s="41"/>
    </row>
  </sheetData>
  <mergeCells count="18">
    <mergeCell ref="K10:L10"/>
    <mergeCell ref="K11:L11"/>
    <mergeCell ref="K12:L12"/>
    <mergeCell ref="K4:L4"/>
    <mergeCell ref="K5:L5"/>
    <mergeCell ref="K6:L6"/>
    <mergeCell ref="K7:L7"/>
    <mergeCell ref="K8:L8"/>
    <mergeCell ref="K9:L9"/>
    <mergeCell ref="D9:J9"/>
    <mergeCell ref="D10:J10"/>
    <mergeCell ref="D11:J11"/>
    <mergeCell ref="D12:J12"/>
    <mergeCell ref="D4:J4"/>
    <mergeCell ref="D5:J5"/>
    <mergeCell ref="D6:J6"/>
    <mergeCell ref="D7:J7"/>
    <mergeCell ref="D8:J8"/>
  </mergeCells>
  <pageMargins left="0.7" right="0.7" top="0.75" bottom="0.75" header="0.3" footer="0.3"/>
  <pageSetup scale="54" orientation="portrait" r:id="rId1"/>
  <drawing r:id="rId2"/>
  <legacy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24cecc8-5b1a-4f4b-aa1d-4508502f11c0" xsi:nil="true"/>
    <lcf76f155ced4ddcb4097134ff3c332f xmlns="1684eeaa-63d5-4a8a-805f-2a73dd5a7c6a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32978FBD0EAF74FACDB1C5A1673B1C8" ma:contentTypeVersion="12" ma:contentTypeDescription="Create a new document." ma:contentTypeScope="" ma:versionID="1db35aaf70c266591d3addfa355b2f0d">
  <xsd:schema xmlns:xsd="http://www.w3.org/2001/XMLSchema" xmlns:xs="http://www.w3.org/2001/XMLSchema" xmlns:p="http://schemas.microsoft.com/office/2006/metadata/properties" xmlns:ns2="1684eeaa-63d5-4a8a-805f-2a73dd5a7c6a" xmlns:ns3="224cecc8-5b1a-4f4b-aa1d-4508502f11c0" targetNamespace="http://schemas.microsoft.com/office/2006/metadata/properties" ma:root="true" ma:fieldsID="c1fc1b0f4a8725ce442ef8df5ef65e93" ns2:_="" ns3:_="">
    <xsd:import namespace="1684eeaa-63d5-4a8a-805f-2a73dd5a7c6a"/>
    <xsd:import namespace="224cecc8-5b1a-4f4b-aa1d-4508502f11c0"/>
    <xsd:element name="properties">
      <xsd:complexType>
        <xsd:sequence>
          <xsd:element name="documentManagement">
            <xsd:complexType>
              <xsd:all>
                <xsd:element ref="ns2:lcf76f155ced4ddcb4097134ff3c332f" minOccurs="0"/>
                <xsd:element ref="ns3:TaxCatchAll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84eeaa-63d5-4a8a-805f-2a73dd5a7c6a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9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4cecc8-5b1a-4f4b-aa1d-4508502f11c0" elementFormDefault="qualified">
    <xsd:import namespace="http://schemas.microsoft.com/office/2006/documentManagement/types"/>
    <xsd:import namespace="http://schemas.microsoft.com/office/infopath/2007/PartnerControls"/>
    <xsd:element name="TaxCatchAll" ma:index="10" nillable="true" ma:displayName="Taxonomy Catch All Column" ma:hidden="true" ma:list="{cf7b2fff-ef93-44f0-908d-df40e4ccb660}" ma:internalName="TaxCatchAll" ma:showField="CatchAllData" ma:web="224cecc8-5b1a-4f4b-aa1d-4508502f11c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790A77C-D554-40A1-B741-86BFA21F4EE6}">
  <ds:schemaRefs>
    <ds:schemaRef ds:uri="http://schemas.microsoft.com/office/2006/metadata/properties"/>
    <ds:schemaRef ds:uri="http://schemas.microsoft.com/office/infopath/2007/PartnerControls"/>
    <ds:schemaRef ds:uri="224cecc8-5b1a-4f4b-aa1d-4508502f11c0"/>
    <ds:schemaRef ds:uri="1684eeaa-63d5-4a8a-805f-2a73dd5a7c6a"/>
  </ds:schemaRefs>
</ds:datastoreItem>
</file>

<file path=customXml/itemProps2.xml><?xml version="1.0" encoding="utf-8"?>
<ds:datastoreItem xmlns:ds="http://schemas.openxmlformats.org/officeDocument/2006/customXml" ds:itemID="{725ED854-D137-4712-B446-24F05AE8E7E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684eeaa-63d5-4a8a-805f-2a73dd5a7c6a"/>
    <ds:schemaRef ds:uri="224cecc8-5b1a-4f4b-aa1d-4508502f11c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4AB29C5-B572-4FE3-B20E-671AB4DDF06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Camshaft data</vt:lpstr>
      <vt:lpstr>Flow bench test</vt:lpstr>
    </vt:vector>
  </TitlesOfParts>
  <Manager/>
  <Company>SIHE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Owen</dc:creator>
  <cp:keywords/>
  <dc:description/>
  <cp:lastModifiedBy>Angel Stanley (2300932)</cp:lastModifiedBy>
  <cp:revision/>
  <dcterms:created xsi:type="dcterms:W3CDTF">2009-03-09T14:34:47Z</dcterms:created>
  <dcterms:modified xsi:type="dcterms:W3CDTF">2025-12-14T20:13:27Z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0x010100332978FBD0EAF74FACDB1C5A1673B1C8</vt:lpwstr>
  </property>
  <property fmtid="{D5CDD505-2E9C-101B-9397-08002B2CF9AE}" pid="3" name="MediaServiceImageTags">
    <vt:lpwstr/>
  </property>
</Properties>
</file>